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e131714a85304250/Harms ^0 Associates/Seminars and Presentations/North Forge/Financial Literacy series/Current Resources for Financial Literacy series/Excel Workbook/"/>
    </mc:Choice>
  </mc:AlternateContent>
  <xr:revisionPtr revIDLastSave="48" documentId="8_{E1A90521-83D4-8344-85A9-D4AF41117B44}" xr6:coauthVersionLast="47" xr6:coauthVersionMax="47" xr10:uidLastSave="{BAEE9815-CF33-4CC8-8B17-BAFBFA75CF02}"/>
  <bookViews>
    <workbookView xWindow="-98" yWindow="-98" windowWidth="20715" windowHeight="13276" tabRatio="601" activeTab="1" xr2:uid="{00000000-000D-0000-FFFF-FFFF00000000}"/>
  </bookViews>
  <sheets>
    <sheet name="Marketing Budget" sheetId="1" r:id="rId1"/>
    <sheet name="Sales Budget" sheetId="2" r:id="rId2"/>
    <sheet name="Operating Budget" sheetId="3" r:id="rId3"/>
    <sheet name="Cash Flow Budget" sheetId="4" r:id="rId4"/>
    <sheet name="Loan Amortization" sheetId="6" r:id="rId5"/>
    <sheet name="Income statement" sheetId="5" r:id="rId6"/>
    <sheet name="Breakeven Analysis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ixR9r8FaAiFnShD5ScwUoLXcLwRQ=="/>
    </ext>
  </extLst>
</workbook>
</file>

<file path=xl/calcChain.xml><?xml version="1.0" encoding="utf-8"?>
<calcChain xmlns="http://schemas.openxmlformats.org/spreadsheetml/2006/main">
  <c r="A7" i="3" l="1"/>
  <c r="D6" i="3"/>
  <c r="D62" i="2"/>
  <c r="D26" i="2"/>
  <c r="D3" i="2"/>
  <c r="G50" i="3"/>
  <c r="H50" i="3"/>
  <c r="I50" i="3"/>
  <c r="J50" i="3"/>
  <c r="J51" i="3" s="1"/>
  <c r="K50" i="3"/>
  <c r="L50" i="3"/>
  <c r="M50" i="3"/>
  <c r="M51" i="3" s="1"/>
  <c r="N50" i="3"/>
  <c r="N51" i="3" s="1"/>
  <c r="O50" i="3"/>
  <c r="P50" i="3"/>
  <c r="Q50" i="3"/>
  <c r="R50" i="3"/>
  <c r="R51" i="3" s="1"/>
  <c r="S50" i="3"/>
  <c r="T50" i="3"/>
  <c r="U50" i="3"/>
  <c r="U51" i="3" s="1"/>
  <c r="V50" i="3"/>
  <c r="V51" i="3" s="1"/>
  <c r="W50" i="3"/>
  <c r="X50" i="3"/>
  <c r="Y50" i="3"/>
  <c r="Z50" i="3"/>
  <c r="Z51" i="3" s="1"/>
  <c r="AA50" i="3"/>
  <c r="AB50" i="3"/>
  <c r="AC50" i="3"/>
  <c r="AC51" i="3" s="1"/>
  <c r="AD50" i="3"/>
  <c r="AD51" i="3" s="1"/>
  <c r="AE50" i="3"/>
  <c r="AF50" i="3"/>
  <c r="AG50" i="3"/>
  <c r="AH50" i="3"/>
  <c r="AH51" i="3" s="1"/>
  <c r="AI50" i="3"/>
  <c r="AJ50" i="3"/>
  <c r="AK50" i="3"/>
  <c r="AK51" i="3" s="1"/>
  <c r="AL50" i="3"/>
  <c r="AL51" i="3" s="1"/>
  <c r="AM50" i="3"/>
  <c r="AN50" i="3"/>
  <c r="AO50" i="3"/>
  <c r="AP50" i="3"/>
  <c r="AP51" i="3" s="1"/>
  <c r="AQ50" i="3"/>
  <c r="AR50" i="3"/>
  <c r="AS50" i="3"/>
  <c r="AS51" i="3" s="1"/>
  <c r="AT50" i="3"/>
  <c r="AT51" i="3" s="1"/>
  <c r="AU50" i="3"/>
  <c r="AV50" i="3"/>
  <c r="AW50" i="3"/>
  <c r="AX50" i="3"/>
  <c r="AX51" i="3" s="1"/>
  <c r="AY50" i="3"/>
  <c r="AZ50" i="3"/>
  <c r="BA50" i="3"/>
  <c r="BB50" i="3"/>
  <c r="BB51" i="3" s="1"/>
  <c r="BC50" i="3"/>
  <c r="BD50" i="3"/>
  <c r="BE50" i="3"/>
  <c r="BF50" i="3"/>
  <c r="BF51" i="3" s="1"/>
  <c r="BG50" i="3"/>
  <c r="BH50" i="3"/>
  <c r="BI50" i="3"/>
  <c r="BJ50" i="3"/>
  <c r="BJ51" i="3" s="1"/>
  <c r="BK50" i="3"/>
  <c r="BL50" i="3"/>
  <c r="BL51" i="3" s="1"/>
  <c r="G51" i="3"/>
  <c r="H51" i="3"/>
  <c r="I51" i="3"/>
  <c r="K51" i="3"/>
  <c r="L51" i="3"/>
  <c r="O51" i="3"/>
  <c r="P51" i="3"/>
  <c r="Q51" i="3"/>
  <c r="S51" i="3"/>
  <c r="T51" i="3"/>
  <c r="W51" i="3"/>
  <c r="X51" i="3"/>
  <c r="Y51" i="3"/>
  <c r="AA51" i="3"/>
  <c r="AB51" i="3"/>
  <c r="AE51" i="3"/>
  <c r="AF51" i="3"/>
  <c r="AG51" i="3"/>
  <c r="AI51" i="3"/>
  <c r="AJ51" i="3"/>
  <c r="AM51" i="3"/>
  <c r="AN51" i="3"/>
  <c r="AO51" i="3"/>
  <c r="AQ51" i="3"/>
  <c r="AR51" i="3"/>
  <c r="AU51" i="3"/>
  <c r="AV51" i="3"/>
  <c r="AW51" i="3"/>
  <c r="AY51" i="3"/>
  <c r="AZ51" i="3"/>
  <c r="BA51" i="3"/>
  <c r="BC51" i="3"/>
  <c r="BD51" i="3"/>
  <c r="BE51" i="3"/>
  <c r="BG51" i="3"/>
  <c r="BH51" i="3"/>
  <c r="BI51" i="3"/>
  <c r="BK51" i="3"/>
  <c r="G52" i="3"/>
  <c r="H52" i="3"/>
  <c r="I52" i="3"/>
  <c r="I53" i="3" s="1"/>
  <c r="J52" i="3"/>
  <c r="J53" i="3" s="1"/>
  <c r="K52" i="3"/>
  <c r="L52" i="3"/>
  <c r="M52" i="3"/>
  <c r="N52" i="3"/>
  <c r="N53" i="3" s="1"/>
  <c r="O52" i="3"/>
  <c r="P52" i="3"/>
  <c r="Q52" i="3"/>
  <c r="Q53" i="3" s="1"/>
  <c r="R52" i="3"/>
  <c r="R53" i="3" s="1"/>
  <c r="S52" i="3"/>
  <c r="T52" i="3"/>
  <c r="U52" i="3"/>
  <c r="V52" i="3"/>
  <c r="V53" i="3" s="1"/>
  <c r="W52" i="3"/>
  <c r="X52" i="3"/>
  <c r="Y52" i="3"/>
  <c r="Y53" i="3" s="1"/>
  <c r="Z52" i="3"/>
  <c r="Z53" i="3" s="1"/>
  <c r="AA52" i="3"/>
  <c r="AB52" i="3"/>
  <c r="AC52" i="3"/>
  <c r="AC53" i="3" s="1"/>
  <c r="AD52" i="3"/>
  <c r="AD53" i="3" s="1"/>
  <c r="AE52" i="3"/>
  <c r="AF52" i="3"/>
  <c r="AG52" i="3"/>
  <c r="AG53" i="3" s="1"/>
  <c r="AH52" i="3"/>
  <c r="AH53" i="3" s="1"/>
  <c r="AI52" i="3"/>
  <c r="AJ52" i="3"/>
  <c r="AK52" i="3"/>
  <c r="AL52" i="3"/>
  <c r="AL53" i="3" s="1"/>
  <c r="AM52" i="3"/>
  <c r="AN52" i="3"/>
  <c r="AO52" i="3"/>
  <c r="AO53" i="3" s="1"/>
  <c r="AP52" i="3"/>
  <c r="AP53" i="3" s="1"/>
  <c r="AQ52" i="3"/>
  <c r="AR52" i="3"/>
  <c r="AS52" i="3"/>
  <c r="AT52" i="3"/>
  <c r="AT53" i="3" s="1"/>
  <c r="AU52" i="3"/>
  <c r="AV52" i="3"/>
  <c r="AW52" i="3"/>
  <c r="AW53" i="3" s="1"/>
  <c r="AX52" i="3"/>
  <c r="AX53" i="3" s="1"/>
  <c r="AY52" i="3"/>
  <c r="AZ52" i="3"/>
  <c r="BA52" i="3"/>
  <c r="BB52" i="3"/>
  <c r="BB53" i="3" s="1"/>
  <c r="BC52" i="3"/>
  <c r="BD52" i="3"/>
  <c r="BE52" i="3"/>
  <c r="BE53" i="3" s="1"/>
  <c r="BF52" i="3"/>
  <c r="BF53" i="3" s="1"/>
  <c r="BG52" i="3"/>
  <c r="BH52" i="3"/>
  <c r="BI52" i="3"/>
  <c r="BJ52" i="3"/>
  <c r="BJ53" i="3" s="1"/>
  <c r="BK52" i="3"/>
  <c r="BL52" i="3"/>
  <c r="G53" i="3"/>
  <c r="H53" i="3"/>
  <c r="K53" i="3"/>
  <c r="L53" i="3"/>
  <c r="M53" i="3"/>
  <c r="O53" i="3"/>
  <c r="P53" i="3"/>
  <c r="S53" i="3"/>
  <c r="T53" i="3"/>
  <c r="U53" i="3"/>
  <c r="W53" i="3"/>
  <c r="X53" i="3"/>
  <c r="AA53" i="3"/>
  <c r="AB53" i="3"/>
  <c r="AE53" i="3"/>
  <c r="AF53" i="3"/>
  <c r="AI53" i="3"/>
  <c r="AJ53" i="3"/>
  <c r="AK53" i="3"/>
  <c r="AM53" i="3"/>
  <c r="AN53" i="3"/>
  <c r="AQ53" i="3"/>
  <c r="AR53" i="3"/>
  <c r="AS53" i="3"/>
  <c r="AU53" i="3"/>
  <c r="AV53" i="3"/>
  <c r="AY53" i="3"/>
  <c r="AZ53" i="3"/>
  <c r="BA53" i="3"/>
  <c r="BC53" i="3"/>
  <c r="BD53" i="3"/>
  <c r="BG53" i="3"/>
  <c r="BH53" i="3"/>
  <c r="BI53" i="3"/>
  <c r="BK53" i="3"/>
  <c r="BL53" i="3"/>
  <c r="G54" i="3"/>
  <c r="H54" i="3"/>
  <c r="I54" i="3"/>
  <c r="J54" i="3"/>
  <c r="J55" i="3" s="1"/>
  <c r="K54" i="3"/>
  <c r="L54" i="3"/>
  <c r="M54" i="3"/>
  <c r="M55" i="3" s="1"/>
  <c r="N54" i="3"/>
  <c r="N55" i="3" s="1"/>
  <c r="O54" i="3"/>
  <c r="P54" i="3"/>
  <c r="Q54" i="3"/>
  <c r="R54" i="3"/>
  <c r="R55" i="3" s="1"/>
  <c r="S54" i="3"/>
  <c r="T54" i="3"/>
  <c r="U54" i="3"/>
  <c r="U55" i="3" s="1"/>
  <c r="V54" i="3"/>
  <c r="V55" i="3" s="1"/>
  <c r="W54" i="3"/>
  <c r="X54" i="3"/>
  <c r="Y54" i="3"/>
  <c r="Z54" i="3"/>
  <c r="Z55" i="3" s="1"/>
  <c r="AA54" i="3"/>
  <c r="AB54" i="3"/>
  <c r="AC54" i="3"/>
  <c r="AC55" i="3" s="1"/>
  <c r="AD54" i="3"/>
  <c r="AD55" i="3" s="1"/>
  <c r="AE54" i="3"/>
  <c r="AF54" i="3"/>
  <c r="AG54" i="3"/>
  <c r="AH54" i="3"/>
  <c r="AH55" i="3" s="1"/>
  <c r="AI54" i="3"/>
  <c r="AJ54" i="3"/>
  <c r="AK54" i="3"/>
  <c r="AK55" i="3" s="1"/>
  <c r="AL54" i="3"/>
  <c r="AL55" i="3" s="1"/>
  <c r="AM54" i="3"/>
  <c r="AN54" i="3"/>
  <c r="AO54" i="3"/>
  <c r="AP54" i="3"/>
  <c r="AP55" i="3" s="1"/>
  <c r="AQ54" i="3"/>
  <c r="AR54" i="3"/>
  <c r="AS54" i="3"/>
  <c r="AS55" i="3" s="1"/>
  <c r="AT54" i="3"/>
  <c r="AT55" i="3" s="1"/>
  <c r="AU54" i="3"/>
  <c r="AV54" i="3"/>
  <c r="AW54" i="3"/>
  <c r="AX54" i="3"/>
  <c r="AX55" i="3" s="1"/>
  <c r="AY54" i="3"/>
  <c r="AZ54" i="3"/>
  <c r="BA54" i="3"/>
  <c r="BA55" i="3" s="1"/>
  <c r="BB54" i="3"/>
  <c r="BB55" i="3" s="1"/>
  <c r="BC54" i="3"/>
  <c r="BD54" i="3"/>
  <c r="BE54" i="3"/>
  <c r="BF54" i="3"/>
  <c r="BF55" i="3" s="1"/>
  <c r="BG54" i="3"/>
  <c r="BH54" i="3"/>
  <c r="BI54" i="3"/>
  <c r="BI55" i="3" s="1"/>
  <c r="BJ54" i="3"/>
  <c r="BJ55" i="3" s="1"/>
  <c r="BK54" i="3"/>
  <c r="BL54" i="3"/>
  <c r="G55" i="3"/>
  <c r="H55" i="3"/>
  <c r="I55" i="3"/>
  <c r="K55" i="3"/>
  <c r="L55" i="3"/>
  <c r="O55" i="3"/>
  <c r="P55" i="3"/>
  <c r="Q55" i="3"/>
  <c r="S55" i="3"/>
  <c r="T55" i="3"/>
  <c r="W55" i="3"/>
  <c r="X55" i="3"/>
  <c r="Y55" i="3"/>
  <c r="AA55" i="3"/>
  <c r="AB55" i="3"/>
  <c r="AE55" i="3"/>
  <c r="AF55" i="3"/>
  <c r="AG55" i="3"/>
  <c r="AI55" i="3"/>
  <c r="AJ55" i="3"/>
  <c r="AM55" i="3"/>
  <c r="AN55" i="3"/>
  <c r="AO55" i="3"/>
  <c r="AQ55" i="3"/>
  <c r="AR55" i="3"/>
  <c r="AU55" i="3"/>
  <c r="AV55" i="3"/>
  <c r="AW55" i="3"/>
  <c r="AY55" i="3"/>
  <c r="AZ55" i="3"/>
  <c r="BC55" i="3"/>
  <c r="BD55" i="3"/>
  <c r="BE55" i="3"/>
  <c r="BG55" i="3"/>
  <c r="BH55" i="3"/>
  <c r="BK55" i="3"/>
  <c r="BL55" i="3"/>
  <c r="G56" i="3"/>
  <c r="H56" i="3"/>
  <c r="I56" i="3"/>
  <c r="I57" i="3" s="1"/>
  <c r="J56" i="3"/>
  <c r="J57" i="3" s="1"/>
  <c r="K56" i="3"/>
  <c r="L56" i="3"/>
  <c r="M56" i="3"/>
  <c r="N56" i="3"/>
  <c r="N57" i="3" s="1"/>
  <c r="O56" i="3"/>
  <c r="P56" i="3"/>
  <c r="Q56" i="3"/>
  <c r="Q57" i="3" s="1"/>
  <c r="R56" i="3"/>
  <c r="R57" i="3" s="1"/>
  <c r="S56" i="3"/>
  <c r="T56" i="3"/>
  <c r="U56" i="3"/>
  <c r="V56" i="3"/>
  <c r="V57" i="3" s="1"/>
  <c r="W56" i="3"/>
  <c r="X56" i="3"/>
  <c r="Y56" i="3"/>
  <c r="Y57" i="3" s="1"/>
  <c r="Z56" i="3"/>
  <c r="Z57" i="3" s="1"/>
  <c r="AA56" i="3"/>
  <c r="AB56" i="3"/>
  <c r="AC56" i="3"/>
  <c r="AD56" i="3"/>
  <c r="AD57" i="3" s="1"/>
  <c r="AE56" i="3"/>
  <c r="AF56" i="3"/>
  <c r="AG56" i="3"/>
  <c r="AG57" i="3" s="1"/>
  <c r="AH56" i="3"/>
  <c r="AH57" i="3" s="1"/>
  <c r="AI56" i="3"/>
  <c r="AJ56" i="3"/>
  <c r="AK56" i="3"/>
  <c r="AL56" i="3"/>
  <c r="AL57" i="3" s="1"/>
  <c r="AM56" i="3"/>
  <c r="AN56" i="3"/>
  <c r="AO56" i="3"/>
  <c r="AO57" i="3" s="1"/>
  <c r="AP56" i="3"/>
  <c r="AP57" i="3" s="1"/>
  <c r="AQ56" i="3"/>
  <c r="AR56" i="3"/>
  <c r="AS56" i="3"/>
  <c r="AT56" i="3"/>
  <c r="AT57" i="3" s="1"/>
  <c r="AU56" i="3"/>
  <c r="AV56" i="3"/>
  <c r="AW56" i="3"/>
  <c r="AW57" i="3" s="1"/>
  <c r="AX56" i="3"/>
  <c r="AX57" i="3" s="1"/>
  <c r="AY56" i="3"/>
  <c r="AZ56" i="3"/>
  <c r="BA56" i="3"/>
  <c r="BB56" i="3"/>
  <c r="BB57" i="3" s="1"/>
  <c r="BC56" i="3"/>
  <c r="BD56" i="3"/>
  <c r="BE56" i="3"/>
  <c r="BE57" i="3" s="1"/>
  <c r="BF56" i="3"/>
  <c r="BF57" i="3" s="1"/>
  <c r="BG56" i="3"/>
  <c r="BH56" i="3"/>
  <c r="BI56" i="3"/>
  <c r="BJ56" i="3"/>
  <c r="BJ57" i="3" s="1"/>
  <c r="BK56" i="3"/>
  <c r="BL56" i="3"/>
  <c r="G57" i="3"/>
  <c r="H57" i="3"/>
  <c r="K57" i="3"/>
  <c r="L57" i="3"/>
  <c r="M57" i="3"/>
  <c r="O57" i="3"/>
  <c r="P57" i="3"/>
  <c r="S57" i="3"/>
  <c r="T57" i="3"/>
  <c r="U57" i="3"/>
  <c r="W57" i="3"/>
  <c r="X57" i="3"/>
  <c r="AA57" i="3"/>
  <c r="AB57" i="3"/>
  <c r="AC57" i="3"/>
  <c r="AE57" i="3"/>
  <c r="AF57" i="3"/>
  <c r="AI57" i="3"/>
  <c r="AJ57" i="3"/>
  <c r="AK57" i="3"/>
  <c r="AM57" i="3"/>
  <c r="AN57" i="3"/>
  <c r="AQ57" i="3"/>
  <c r="AR57" i="3"/>
  <c r="AS57" i="3"/>
  <c r="AU57" i="3"/>
  <c r="AV57" i="3"/>
  <c r="AY57" i="3"/>
  <c r="AZ57" i="3"/>
  <c r="BA57" i="3"/>
  <c r="BC57" i="3"/>
  <c r="BD57" i="3"/>
  <c r="BG57" i="3"/>
  <c r="BH57" i="3"/>
  <c r="BI57" i="3"/>
  <c r="BK57" i="3"/>
  <c r="BL57" i="3"/>
  <c r="G58" i="3"/>
  <c r="H58" i="3"/>
  <c r="I58" i="3"/>
  <c r="J58" i="3"/>
  <c r="J59" i="3" s="1"/>
  <c r="K58" i="3"/>
  <c r="L58" i="3"/>
  <c r="M58" i="3"/>
  <c r="M59" i="3" s="1"/>
  <c r="N58" i="3"/>
  <c r="N59" i="3" s="1"/>
  <c r="O58" i="3"/>
  <c r="P58" i="3"/>
  <c r="Q58" i="3"/>
  <c r="R58" i="3"/>
  <c r="R59" i="3" s="1"/>
  <c r="S58" i="3"/>
  <c r="T58" i="3"/>
  <c r="U58" i="3"/>
  <c r="U59" i="3" s="1"/>
  <c r="V58" i="3"/>
  <c r="V59" i="3" s="1"/>
  <c r="W58" i="3"/>
  <c r="X58" i="3"/>
  <c r="Y58" i="3"/>
  <c r="Z58" i="3"/>
  <c r="Z59" i="3" s="1"/>
  <c r="AA58" i="3"/>
  <c r="AB58" i="3"/>
  <c r="AC58" i="3"/>
  <c r="AC59" i="3" s="1"/>
  <c r="AD58" i="3"/>
  <c r="AD59" i="3" s="1"/>
  <c r="AE58" i="3"/>
  <c r="AF58" i="3"/>
  <c r="AG58" i="3"/>
  <c r="AH58" i="3"/>
  <c r="AH59" i="3" s="1"/>
  <c r="AI58" i="3"/>
  <c r="AJ58" i="3"/>
  <c r="AK58" i="3"/>
  <c r="AK59" i="3" s="1"/>
  <c r="AL58" i="3"/>
  <c r="AL59" i="3" s="1"/>
  <c r="AM58" i="3"/>
  <c r="AN58" i="3"/>
  <c r="AO58" i="3"/>
  <c r="AP58" i="3"/>
  <c r="AP59" i="3" s="1"/>
  <c r="AQ58" i="3"/>
  <c r="AR58" i="3"/>
  <c r="AS58" i="3"/>
  <c r="AS59" i="3" s="1"/>
  <c r="AT58" i="3"/>
  <c r="AT59" i="3" s="1"/>
  <c r="AU58" i="3"/>
  <c r="AV58" i="3"/>
  <c r="AW58" i="3"/>
  <c r="AX58" i="3"/>
  <c r="AX59" i="3" s="1"/>
  <c r="AY58" i="3"/>
  <c r="AZ58" i="3"/>
  <c r="BA58" i="3"/>
  <c r="BA59" i="3" s="1"/>
  <c r="BB58" i="3"/>
  <c r="BB59" i="3" s="1"/>
  <c r="BC58" i="3"/>
  <c r="BD58" i="3"/>
  <c r="BE58" i="3"/>
  <c r="BF58" i="3"/>
  <c r="BF59" i="3" s="1"/>
  <c r="BG58" i="3"/>
  <c r="BH58" i="3"/>
  <c r="BI58" i="3"/>
  <c r="BI59" i="3" s="1"/>
  <c r="BJ58" i="3"/>
  <c r="BJ59" i="3" s="1"/>
  <c r="BK58" i="3"/>
  <c r="BL58" i="3"/>
  <c r="BL59" i="3" s="1"/>
  <c r="G59" i="3"/>
  <c r="H59" i="3"/>
  <c r="I59" i="3"/>
  <c r="K59" i="3"/>
  <c r="L59" i="3"/>
  <c r="O59" i="3"/>
  <c r="P59" i="3"/>
  <c r="Q59" i="3"/>
  <c r="S59" i="3"/>
  <c r="T59" i="3"/>
  <c r="W59" i="3"/>
  <c r="X59" i="3"/>
  <c r="Y59" i="3"/>
  <c r="AA59" i="3"/>
  <c r="AB59" i="3"/>
  <c r="AE59" i="3"/>
  <c r="AF59" i="3"/>
  <c r="AG59" i="3"/>
  <c r="AI59" i="3"/>
  <c r="AJ59" i="3"/>
  <c r="AM59" i="3"/>
  <c r="AN59" i="3"/>
  <c r="AO59" i="3"/>
  <c r="AQ59" i="3"/>
  <c r="AR59" i="3"/>
  <c r="AU59" i="3"/>
  <c r="AV59" i="3"/>
  <c r="AW59" i="3"/>
  <c r="AY59" i="3"/>
  <c r="AZ59" i="3"/>
  <c r="BC59" i="3"/>
  <c r="BD59" i="3"/>
  <c r="BE59" i="3"/>
  <c r="BG59" i="3"/>
  <c r="BH59" i="3"/>
  <c r="BK59" i="3"/>
  <c r="F59" i="3"/>
  <c r="F57" i="3"/>
  <c r="E59" i="3"/>
  <c r="E55" i="3"/>
  <c r="E56" i="3"/>
  <c r="E57" i="3" s="1"/>
  <c r="E53" i="3"/>
  <c r="F59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D58" i="3"/>
  <c r="F58" i="3"/>
  <c r="E58" i="3"/>
  <c r="F56" i="3"/>
  <c r="A31" i="3"/>
  <c r="D56" i="3" s="1"/>
  <c r="A32" i="3"/>
  <c r="E59" i="2"/>
  <c r="E57" i="2"/>
  <c r="E55" i="2"/>
  <c r="E53" i="2"/>
  <c r="F57" i="2"/>
  <c r="F55" i="2"/>
  <c r="F53" i="2"/>
  <c r="F51" i="2"/>
  <c r="E51" i="2"/>
  <c r="A42" i="2"/>
  <c r="A43" i="2"/>
  <c r="D58" i="2"/>
  <c r="D56" i="2"/>
  <c r="D63" i="2"/>
  <c r="A40" i="2"/>
  <c r="A41" i="2"/>
  <c r="A39" i="2"/>
  <c r="K60" i="3" l="1"/>
  <c r="AJ60" i="3"/>
  <c r="AY60" i="3"/>
  <c r="L60" i="3"/>
  <c r="BK60" i="3"/>
  <c r="X60" i="3"/>
  <c r="AR60" i="3"/>
  <c r="S60" i="3"/>
  <c r="BD60" i="3"/>
  <c r="AQ60" i="3"/>
  <c r="BH60" i="2"/>
  <c r="T60" i="2"/>
  <c r="BC60" i="3"/>
  <c r="P60" i="3"/>
  <c r="AN60" i="3"/>
  <c r="AZ60" i="3"/>
  <c r="AA60" i="3"/>
  <c r="BL60" i="3"/>
  <c r="AM60" i="3"/>
  <c r="H60" i="3"/>
  <c r="BH60" i="3"/>
  <c r="AI60" i="3"/>
  <c r="AU60" i="3"/>
  <c r="T60" i="3"/>
  <c r="AF60" i="3"/>
  <c r="G60" i="3"/>
  <c r="BE60" i="3"/>
  <c r="AW60" i="3"/>
  <c r="AO60" i="3"/>
  <c r="AG60" i="3"/>
  <c r="Y60" i="3"/>
  <c r="AB60" i="3"/>
  <c r="O60" i="3"/>
  <c r="BI60" i="3"/>
  <c r="AV60" i="3"/>
  <c r="W60" i="3"/>
  <c r="BG60" i="3"/>
  <c r="Q60" i="3"/>
  <c r="I60" i="3"/>
  <c r="AE60" i="3"/>
  <c r="BB60" i="3"/>
  <c r="N60" i="3"/>
  <c r="BA60" i="3"/>
  <c r="AS60" i="3"/>
  <c r="AK60" i="3"/>
  <c r="AC60" i="3"/>
  <c r="U60" i="3"/>
  <c r="M60" i="3"/>
  <c r="AT60" i="3"/>
  <c r="V60" i="3"/>
  <c r="AX60" i="3"/>
  <c r="AP60" i="3"/>
  <c r="AH60" i="3"/>
  <c r="Z60" i="3"/>
  <c r="R60" i="3"/>
  <c r="J60" i="3"/>
  <c r="BJ60" i="3"/>
  <c r="AD60" i="3"/>
  <c r="BF60" i="3"/>
  <c r="AL60" i="3"/>
  <c r="AY60" i="2"/>
  <c r="BL60" i="2"/>
  <c r="BD60" i="2"/>
  <c r="AV60" i="2"/>
  <c r="AN60" i="2"/>
  <c r="AF60" i="2"/>
  <c r="X60" i="2"/>
  <c r="P60" i="2"/>
  <c r="H60" i="2"/>
  <c r="AA60" i="2"/>
  <c r="K60" i="2"/>
  <c r="BI60" i="2"/>
  <c r="BA60" i="2"/>
  <c r="AS60" i="2"/>
  <c r="AK60" i="2"/>
  <c r="AC60" i="2"/>
  <c r="U60" i="2"/>
  <c r="M60" i="2"/>
  <c r="AZ60" i="2"/>
  <c r="AJ60" i="2"/>
  <c r="AB60" i="2"/>
  <c r="AI60" i="2"/>
  <c r="S60" i="2"/>
  <c r="BG60" i="2"/>
  <c r="AQ60" i="2"/>
  <c r="AR60" i="2"/>
  <c r="L60" i="2"/>
  <c r="BF60" i="2"/>
  <c r="AX60" i="2"/>
  <c r="AP60" i="2"/>
  <c r="AH60" i="2"/>
  <c r="Z60" i="2"/>
  <c r="R60" i="2"/>
  <c r="J60" i="2"/>
  <c r="BJ60" i="2"/>
  <c r="BB60" i="2"/>
  <c r="AT60" i="2"/>
  <c r="AL60" i="2"/>
  <c r="AD60" i="2"/>
  <c r="V60" i="2"/>
  <c r="N60" i="2"/>
  <c r="BE60" i="2"/>
  <c r="AW60" i="2"/>
  <c r="AO60" i="2"/>
  <c r="AG60" i="2"/>
  <c r="Y60" i="2"/>
  <c r="Q60" i="2"/>
  <c r="I60" i="2"/>
  <c r="BK60" i="2"/>
  <c r="BC60" i="2"/>
  <c r="AU60" i="2"/>
  <c r="AM60" i="2"/>
  <c r="AE60" i="2"/>
  <c r="W60" i="2"/>
  <c r="O60" i="2"/>
  <c r="G60" i="2"/>
  <c r="F50" i="3"/>
  <c r="F51" i="3" s="1"/>
  <c r="F52" i="3"/>
  <c r="F53" i="3" s="1"/>
  <c r="F54" i="3"/>
  <c r="F55" i="3" s="1"/>
  <c r="E50" i="3"/>
  <c r="E51" i="3" s="1"/>
  <c r="E52" i="3"/>
  <c r="F27" i="3"/>
  <c r="F28" i="3" s="1"/>
  <c r="G27" i="3"/>
  <c r="G28" i="3" s="1"/>
  <c r="H27" i="3"/>
  <c r="H28" i="3" s="1"/>
  <c r="I27" i="3"/>
  <c r="I28" i="3" s="1"/>
  <c r="J27" i="3"/>
  <c r="J28" i="3" s="1"/>
  <c r="K27" i="3"/>
  <c r="K28" i="3" s="1"/>
  <c r="L27" i="3"/>
  <c r="L28" i="3" s="1"/>
  <c r="M27" i="3"/>
  <c r="M28" i="3" s="1"/>
  <c r="N27" i="3"/>
  <c r="N28" i="3" s="1"/>
  <c r="O27" i="3"/>
  <c r="O28" i="3" s="1"/>
  <c r="P27" i="3"/>
  <c r="P28" i="3" s="1"/>
  <c r="Q27" i="3"/>
  <c r="Q28" i="3" s="1"/>
  <c r="R27" i="3"/>
  <c r="R28" i="3" s="1"/>
  <c r="S27" i="3"/>
  <c r="S28" i="3" s="1"/>
  <c r="T27" i="3"/>
  <c r="T28" i="3" s="1"/>
  <c r="U27" i="3"/>
  <c r="U28" i="3" s="1"/>
  <c r="V27" i="3"/>
  <c r="V28" i="3" s="1"/>
  <c r="W27" i="3"/>
  <c r="W28" i="3" s="1"/>
  <c r="X27" i="3"/>
  <c r="X28" i="3" s="1"/>
  <c r="Y27" i="3"/>
  <c r="Y28" i="3" s="1"/>
  <c r="Z27" i="3"/>
  <c r="Z28" i="3" s="1"/>
  <c r="AA27" i="3"/>
  <c r="AA28" i="3" s="1"/>
  <c r="AB27" i="3"/>
  <c r="AB28" i="3" s="1"/>
  <c r="AC27" i="3"/>
  <c r="AC28" i="3" s="1"/>
  <c r="AD27" i="3"/>
  <c r="AD28" i="3" s="1"/>
  <c r="AE27" i="3"/>
  <c r="AE28" i="3" s="1"/>
  <c r="AF27" i="3"/>
  <c r="AF28" i="3" s="1"/>
  <c r="AG27" i="3"/>
  <c r="AG28" i="3" s="1"/>
  <c r="AH27" i="3"/>
  <c r="AH28" i="3" s="1"/>
  <c r="AI27" i="3"/>
  <c r="AI28" i="3" s="1"/>
  <c r="AJ27" i="3"/>
  <c r="AJ28" i="3" s="1"/>
  <c r="AK27" i="3"/>
  <c r="AK28" i="3" s="1"/>
  <c r="AL27" i="3"/>
  <c r="AL28" i="3" s="1"/>
  <c r="AM27" i="3"/>
  <c r="AM28" i="3" s="1"/>
  <c r="AN27" i="3"/>
  <c r="AN28" i="3" s="1"/>
  <c r="AO27" i="3"/>
  <c r="AO28" i="3" s="1"/>
  <c r="AP27" i="3"/>
  <c r="AP28" i="3" s="1"/>
  <c r="AQ27" i="3"/>
  <c r="AQ28" i="3" s="1"/>
  <c r="AR27" i="3"/>
  <c r="AR28" i="3" s="1"/>
  <c r="AS27" i="3"/>
  <c r="AS28" i="3" s="1"/>
  <c r="AT27" i="3"/>
  <c r="AT28" i="3" s="1"/>
  <c r="AU27" i="3"/>
  <c r="AU28" i="3" s="1"/>
  <c r="AV27" i="3"/>
  <c r="AV28" i="3" s="1"/>
  <c r="AW27" i="3"/>
  <c r="AW28" i="3" s="1"/>
  <c r="AX27" i="3"/>
  <c r="AX28" i="3" s="1"/>
  <c r="AY27" i="3"/>
  <c r="AY28" i="3" s="1"/>
  <c r="AZ27" i="3"/>
  <c r="AZ28" i="3" s="1"/>
  <c r="BA27" i="3"/>
  <c r="BA28" i="3" s="1"/>
  <c r="BB27" i="3"/>
  <c r="BB28" i="3" s="1"/>
  <c r="BC27" i="3"/>
  <c r="BC28" i="3" s="1"/>
  <c r="BD27" i="3"/>
  <c r="BD28" i="3" s="1"/>
  <c r="BE27" i="3"/>
  <c r="BE28" i="3" s="1"/>
  <c r="BF27" i="3"/>
  <c r="BF28" i="3" s="1"/>
  <c r="BG27" i="3"/>
  <c r="BG28" i="3" s="1"/>
  <c r="BH27" i="3"/>
  <c r="BH28" i="3" s="1"/>
  <c r="BI27" i="3"/>
  <c r="BI28" i="3" s="1"/>
  <c r="BJ27" i="3"/>
  <c r="BJ28" i="3" s="1"/>
  <c r="BK27" i="3"/>
  <c r="BK28" i="3" s="1"/>
  <c r="BL27" i="3"/>
  <c r="BL28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M29" i="3"/>
  <c r="M30" i="3" s="1"/>
  <c r="N29" i="3"/>
  <c r="N30" i="3" s="1"/>
  <c r="O29" i="3"/>
  <c r="O30" i="3" s="1"/>
  <c r="P29" i="3"/>
  <c r="P30" i="3" s="1"/>
  <c r="Q29" i="3"/>
  <c r="Q30" i="3" s="1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K30" i="3" s="1"/>
  <c r="AL29" i="3"/>
  <c r="AL30" i="3" s="1"/>
  <c r="AM29" i="3"/>
  <c r="AM30" i="3" s="1"/>
  <c r="AN29" i="3"/>
  <c r="AN30" i="3" s="1"/>
  <c r="AO29" i="3"/>
  <c r="AO30" i="3" s="1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AZ30" i="3" s="1"/>
  <c r="BA29" i="3"/>
  <c r="BA30" i="3" s="1"/>
  <c r="BB29" i="3"/>
  <c r="BB30" i="3" s="1"/>
  <c r="BC29" i="3"/>
  <c r="BC30" i="3" s="1"/>
  <c r="BD29" i="3"/>
  <c r="BD30" i="3" s="1"/>
  <c r="BE29" i="3"/>
  <c r="BE30" i="3" s="1"/>
  <c r="BF29" i="3"/>
  <c r="BF30" i="3" s="1"/>
  <c r="BG29" i="3"/>
  <c r="BG30" i="3" s="1"/>
  <c r="BH29" i="3"/>
  <c r="BH30" i="3" s="1"/>
  <c r="BI29" i="3"/>
  <c r="BI30" i="3" s="1"/>
  <c r="BJ29" i="3"/>
  <c r="BJ30" i="3" s="1"/>
  <c r="BK29" i="3"/>
  <c r="BK30" i="3" s="1"/>
  <c r="BL29" i="3"/>
  <c r="BL30" i="3" s="1"/>
  <c r="F31" i="3"/>
  <c r="F32" i="3" s="1"/>
  <c r="G31" i="3"/>
  <c r="G32" i="3" s="1"/>
  <c r="H31" i="3"/>
  <c r="H32" i="3" s="1"/>
  <c r="I31" i="3"/>
  <c r="I32" i="3" s="1"/>
  <c r="J31" i="3"/>
  <c r="J32" i="3" s="1"/>
  <c r="K31" i="3"/>
  <c r="K32" i="3" s="1"/>
  <c r="L31" i="3"/>
  <c r="L32" i="3" s="1"/>
  <c r="M31" i="3"/>
  <c r="M32" i="3" s="1"/>
  <c r="N31" i="3"/>
  <c r="N32" i="3" s="1"/>
  <c r="O31" i="3"/>
  <c r="O32" i="3" s="1"/>
  <c r="P31" i="3"/>
  <c r="P32" i="3" s="1"/>
  <c r="Q31" i="3"/>
  <c r="Q32" i="3" s="1"/>
  <c r="R31" i="3"/>
  <c r="R32" i="3" s="1"/>
  <c r="S31" i="3"/>
  <c r="S32" i="3" s="1"/>
  <c r="T31" i="3"/>
  <c r="T32" i="3" s="1"/>
  <c r="U31" i="3"/>
  <c r="U32" i="3" s="1"/>
  <c r="V31" i="3"/>
  <c r="V32" i="3" s="1"/>
  <c r="W31" i="3"/>
  <c r="W32" i="3" s="1"/>
  <c r="X31" i="3"/>
  <c r="X32" i="3" s="1"/>
  <c r="Y31" i="3"/>
  <c r="Y32" i="3" s="1"/>
  <c r="Z31" i="3"/>
  <c r="Z32" i="3" s="1"/>
  <c r="AA31" i="3"/>
  <c r="AA32" i="3" s="1"/>
  <c r="AB31" i="3"/>
  <c r="AB32" i="3" s="1"/>
  <c r="AC31" i="3"/>
  <c r="AC32" i="3" s="1"/>
  <c r="AD31" i="3"/>
  <c r="AD32" i="3" s="1"/>
  <c r="AE31" i="3"/>
  <c r="AE32" i="3" s="1"/>
  <c r="AF31" i="3"/>
  <c r="AF32" i="3" s="1"/>
  <c r="AG31" i="3"/>
  <c r="AG32" i="3" s="1"/>
  <c r="AH31" i="3"/>
  <c r="AH32" i="3" s="1"/>
  <c r="AI31" i="3"/>
  <c r="AI32" i="3" s="1"/>
  <c r="AJ31" i="3"/>
  <c r="AJ32" i="3" s="1"/>
  <c r="AK31" i="3"/>
  <c r="AK32" i="3" s="1"/>
  <c r="AL31" i="3"/>
  <c r="AL32" i="3" s="1"/>
  <c r="AM31" i="3"/>
  <c r="AM32" i="3" s="1"/>
  <c r="AN31" i="3"/>
  <c r="AN32" i="3" s="1"/>
  <c r="AO31" i="3"/>
  <c r="AO32" i="3" s="1"/>
  <c r="AP31" i="3"/>
  <c r="AP32" i="3" s="1"/>
  <c r="AQ31" i="3"/>
  <c r="AQ32" i="3" s="1"/>
  <c r="AR31" i="3"/>
  <c r="AR32" i="3" s="1"/>
  <c r="AS31" i="3"/>
  <c r="AS32" i="3" s="1"/>
  <c r="AT31" i="3"/>
  <c r="AT32" i="3" s="1"/>
  <c r="AU31" i="3"/>
  <c r="AU32" i="3" s="1"/>
  <c r="AV31" i="3"/>
  <c r="AV32" i="3" s="1"/>
  <c r="AW31" i="3"/>
  <c r="AW32" i="3" s="1"/>
  <c r="AX31" i="3"/>
  <c r="AX32" i="3" s="1"/>
  <c r="AY31" i="3"/>
  <c r="AY32" i="3" s="1"/>
  <c r="AZ31" i="3"/>
  <c r="AZ32" i="3" s="1"/>
  <c r="BA31" i="3"/>
  <c r="BA32" i="3" s="1"/>
  <c r="BB31" i="3"/>
  <c r="BB32" i="3" s="1"/>
  <c r="BC31" i="3"/>
  <c r="BC32" i="3" s="1"/>
  <c r="BD31" i="3"/>
  <c r="BD32" i="3" s="1"/>
  <c r="BE31" i="3"/>
  <c r="BE32" i="3" s="1"/>
  <c r="BF31" i="3"/>
  <c r="BF32" i="3" s="1"/>
  <c r="BG31" i="3"/>
  <c r="BG32" i="3" s="1"/>
  <c r="BH31" i="3"/>
  <c r="BH32" i="3" s="1"/>
  <c r="BI31" i="3"/>
  <c r="BI32" i="3" s="1"/>
  <c r="BJ31" i="3"/>
  <c r="BJ32" i="3" s="1"/>
  <c r="BK31" i="3"/>
  <c r="BK32" i="3" s="1"/>
  <c r="BL31" i="3"/>
  <c r="BL32" i="3" s="1"/>
  <c r="F33" i="3"/>
  <c r="F34" i="3" s="1"/>
  <c r="G33" i="3"/>
  <c r="G34" i="3" s="1"/>
  <c r="H33" i="3"/>
  <c r="H34" i="3" s="1"/>
  <c r="I33" i="3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Q33" i="3"/>
  <c r="Q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X33" i="3"/>
  <c r="X34" i="3" s="1"/>
  <c r="Y33" i="3"/>
  <c r="Y34" i="3" s="1"/>
  <c r="Z33" i="3"/>
  <c r="Z34" i="3" s="1"/>
  <c r="AA33" i="3"/>
  <c r="AA34" i="3" s="1"/>
  <c r="AB33" i="3"/>
  <c r="AB34" i="3" s="1"/>
  <c r="AC33" i="3"/>
  <c r="AC34" i="3" s="1"/>
  <c r="AD33" i="3"/>
  <c r="AD34" i="3" s="1"/>
  <c r="AE33" i="3"/>
  <c r="AE34" i="3" s="1"/>
  <c r="AF33" i="3"/>
  <c r="AF34" i="3" s="1"/>
  <c r="AG33" i="3"/>
  <c r="AG34" i="3" s="1"/>
  <c r="AH33" i="3"/>
  <c r="AH34" i="3" s="1"/>
  <c r="AI33" i="3"/>
  <c r="AI34" i="3" s="1"/>
  <c r="AJ33" i="3"/>
  <c r="AJ34" i="3" s="1"/>
  <c r="AK33" i="3"/>
  <c r="AK34" i="3" s="1"/>
  <c r="AL33" i="3"/>
  <c r="AL34" i="3" s="1"/>
  <c r="AM33" i="3"/>
  <c r="AM34" i="3" s="1"/>
  <c r="AN33" i="3"/>
  <c r="AN34" i="3" s="1"/>
  <c r="AO33" i="3"/>
  <c r="AO34" i="3" s="1"/>
  <c r="AP33" i="3"/>
  <c r="AP34" i="3" s="1"/>
  <c r="AQ33" i="3"/>
  <c r="AQ34" i="3" s="1"/>
  <c r="AR33" i="3"/>
  <c r="AR34" i="3" s="1"/>
  <c r="AS33" i="3"/>
  <c r="AS34" i="3" s="1"/>
  <c r="AT33" i="3"/>
  <c r="AT34" i="3" s="1"/>
  <c r="AU33" i="3"/>
  <c r="AU34" i="3" s="1"/>
  <c r="AV33" i="3"/>
  <c r="AV34" i="3" s="1"/>
  <c r="AW33" i="3"/>
  <c r="AW34" i="3" s="1"/>
  <c r="AX33" i="3"/>
  <c r="AX34" i="3" s="1"/>
  <c r="AY33" i="3"/>
  <c r="AY34" i="3" s="1"/>
  <c r="AZ33" i="3"/>
  <c r="AZ34" i="3" s="1"/>
  <c r="BA33" i="3"/>
  <c r="BA34" i="3" s="1"/>
  <c r="BB33" i="3"/>
  <c r="BB34" i="3" s="1"/>
  <c r="BC33" i="3"/>
  <c r="BC34" i="3" s="1"/>
  <c r="BD33" i="3"/>
  <c r="BD34" i="3" s="1"/>
  <c r="BE33" i="3"/>
  <c r="BE34" i="3" s="1"/>
  <c r="BF33" i="3"/>
  <c r="BF34" i="3" s="1"/>
  <c r="BG33" i="3"/>
  <c r="BG34" i="3" s="1"/>
  <c r="BH33" i="3"/>
  <c r="BH34" i="3" s="1"/>
  <c r="BI33" i="3"/>
  <c r="BI34" i="3" s="1"/>
  <c r="BJ33" i="3"/>
  <c r="BJ34" i="3" s="1"/>
  <c r="BK33" i="3"/>
  <c r="BK34" i="3" s="1"/>
  <c r="BL33" i="3"/>
  <c r="BL34" i="3" s="1"/>
  <c r="I34" i="3"/>
  <c r="F35" i="3"/>
  <c r="F36" i="3" s="1"/>
  <c r="G35" i="3"/>
  <c r="G36" i="3" s="1"/>
  <c r="H35" i="3"/>
  <c r="H36" i="3" s="1"/>
  <c r="I35" i="3"/>
  <c r="I36" i="3" s="1"/>
  <c r="J35" i="3"/>
  <c r="J36" i="3" s="1"/>
  <c r="K35" i="3"/>
  <c r="K36" i="3" s="1"/>
  <c r="L35" i="3"/>
  <c r="L36" i="3" s="1"/>
  <c r="M35" i="3"/>
  <c r="M36" i="3" s="1"/>
  <c r="N35" i="3"/>
  <c r="N36" i="3" s="1"/>
  <c r="O35" i="3"/>
  <c r="O36" i="3" s="1"/>
  <c r="P35" i="3"/>
  <c r="P36" i="3" s="1"/>
  <c r="Q35" i="3"/>
  <c r="Q36" i="3" s="1"/>
  <c r="R35" i="3"/>
  <c r="R36" i="3" s="1"/>
  <c r="S35" i="3"/>
  <c r="S36" i="3" s="1"/>
  <c r="T35" i="3"/>
  <c r="T36" i="3" s="1"/>
  <c r="U35" i="3"/>
  <c r="U36" i="3" s="1"/>
  <c r="V35" i="3"/>
  <c r="V36" i="3" s="1"/>
  <c r="W35" i="3"/>
  <c r="W36" i="3" s="1"/>
  <c r="X35" i="3"/>
  <c r="X36" i="3" s="1"/>
  <c r="Y35" i="3"/>
  <c r="Y36" i="3" s="1"/>
  <c r="Z35" i="3"/>
  <c r="Z36" i="3" s="1"/>
  <c r="AA35" i="3"/>
  <c r="AA36" i="3" s="1"/>
  <c r="AB35" i="3"/>
  <c r="AB36" i="3" s="1"/>
  <c r="AC35" i="3"/>
  <c r="AC36" i="3" s="1"/>
  <c r="AD35" i="3"/>
  <c r="AD36" i="3" s="1"/>
  <c r="AE35" i="3"/>
  <c r="AE36" i="3" s="1"/>
  <c r="AF35" i="3"/>
  <c r="AF36" i="3" s="1"/>
  <c r="AG35" i="3"/>
  <c r="AG36" i="3" s="1"/>
  <c r="AH35" i="3"/>
  <c r="AH36" i="3" s="1"/>
  <c r="AI35" i="3"/>
  <c r="AI36" i="3" s="1"/>
  <c r="AJ35" i="3"/>
  <c r="AJ36" i="3" s="1"/>
  <c r="AK35" i="3"/>
  <c r="AK36" i="3" s="1"/>
  <c r="AL35" i="3"/>
  <c r="AL36" i="3" s="1"/>
  <c r="AM35" i="3"/>
  <c r="AM36" i="3" s="1"/>
  <c r="AN35" i="3"/>
  <c r="AN36" i="3" s="1"/>
  <c r="AO35" i="3"/>
  <c r="AO36" i="3" s="1"/>
  <c r="AP35" i="3"/>
  <c r="AP36" i="3" s="1"/>
  <c r="AQ35" i="3"/>
  <c r="AQ36" i="3" s="1"/>
  <c r="AR35" i="3"/>
  <c r="AR36" i="3" s="1"/>
  <c r="AS35" i="3"/>
  <c r="AS36" i="3" s="1"/>
  <c r="AT35" i="3"/>
  <c r="AT36" i="3" s="1"/>
  <c r="AU35" i="3"/>
  <c r="AU36" i="3" s="1"/>
  <c r="AV35" i="3"/>
  <c r="AV36" i="3" s="1"/>
  <c r="AW35" i="3"/>
  <c r="AW36" i="3" s="1"/>
  <c r="AX35" i="3"/>
  <c r="AX36" i="3" s="1"/>
  <c r="AY35" i="3"/>
  <c r="AY36" i="3" s="1"/>
  <c r="AZ35" i="3"/>
  <c r="AZ36" i="3" s="1"/>
  <c r="BA35" i="3"/>
  <c r="BA36" i="3" s="1"/>
  <c r="BB35" i="3"/>
  <c r="BB36" i="3" s="1"/>
  <c r="BC35" i="3"/>
  <c r="BC36" i="3" s="1"/>
  <c r="BD35" i="3"/>
  <c r="BD36" i="3" s="1"/>
  <c r="BE35" i="3"/>
  <c r="BE36" i="3" s="1"/>
  <c r="BF35" i="3"/>
  <c r="BF36" i="3" s="1"/>
  <c r="BG35" i="3"/>
  <c r="BG36" i="3" s="1"/>
  <c r="BH35" i="3"/>
  <c r="BH36" i="3" s="1"/>
  <c r="BI35" i="3"/>
  <c r="BI36" i="3" s="1"/>
  <c r="BJ35" i="3"/>
  <c r="BJ36" i="3" s="1"/>
  <c r="BK35" i="3"/>
  <c r="BK36" i="3" s="1"/>
  <c r="BL35" i="3"/>
  <c r="BL36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F41" i="3"/>
  <c r="F42" i="3" s="1"/>
  <c r="G41" i="3"/>
  <c r="G42" i="3" s="1"/>
  <c r="H41" i="3"/>
  <c r="H42" i="3" s="1"/>
  <c r="I41" i="3"/>
  <c r="J41" i="3"/>
  <c r="K41" i="3"/>
  <c r="K42" i="3" s="1"/>
  <c r="L41" i="3"/>
  <c r="L42" i="3" s="1"/>
  <c r="M41" i="3"/>
  <c r="M42" i="3" s="1"/>
  <c r="N41" i="3"/>
  <c r="N42" i="3" s="1"/>
  <c r="O41" i="3"/>
  <c r="O42" i="3" s="1"/>
  <c r="P41" i="3"/>
  <c r="P42" i="3" s="1"/>
  <c r="Q41" i="3"/>
  <c r="Q42" i="3" s="1"/>
  <c r="R41" i="3"/>
  <c r="R42" i="3" s="1"/>
  <c r="S41" i="3"/>
  <c r="S42" i="3" s="1"/>
  <c r="T41" i="3"/>
  <c r="T42" i="3" s="1"/>
  <c r="U41" i="3"/>
  <c r="U42" i="3" s="1"/>
  <c r="V41" i="3"/>
  <c r="V42" i="3" s="1"/>
  <c r="W41" i="3"/>
  <c r="W42" i="3" s="1"/>
  <c r="X41" i="3"/>
  <c r="X42" i="3" s="1"/>
  <c r="Y41" i="3"/>
  <c r="Y42" i="3" s="1"/>
  <c r="Z41" i="3"/>
  <c r="Z42" i="3" s="1"/>
  <c r="AA41" i="3"/>
  <c r="AA42" i="3" s="1"/>
  <c r="AB41" i="3"/>
  <c r="AB42" i="3" s="1"/>
  <c r="AC41" i="3"/>
  <c r="AC42" i="3" s="1"/>
  <c r="AD41" i="3"/>
  <c r="AD42" i="3" s="1"/>
  <c r="AE41" i="3"/>
  <c r="AE42" i="3" s="1"/>
  <c r="AF41" i="3"/>
  <c r="AF42" i="3" s="1"/>
  <c r="AG41" i="3"/>
  <c r="AG42" i="3" s="1"/>
  <c r="AH41" i="3"/>
  <c r="AH42" i="3" s="1"/>
  <c r="AI41" i="3"/>
  <c r="AI42" i="3" s="1"/>
  <c r="AJ41" i="3"/>
  <c r="AJ42" i="3" s="1"/>
  <c r="AK41" i="3"/>
  <c r="AK42" i="3" s="1"/>
  <c r="AL41" i="3"/>
  <c r="AL42" i="3" s="1"/>
  <c r="AM41" i="3"/>
  <c r="AM42" i="3" s="1"/>
  <c r="AN41" i="3"/>
  <c r="AN42" i="3" s="1"/>
  <c r="AO41" i="3"/>
  <c r="AO42" i="3" s="1"/>
  <c r="AP41" i="3"/>
  <c r="AP42" i="3" s="1"/>
  <c r="AQ41" i="3"/>
  <c r="AQ42" i="3" s="1"/>
  <c r="AR41" i="3"/>
  <c r="AR42" i="3" s="1"/>
  <c r="AS41" i="3"/>
  <c r="AS42" i="3" s="1"/>
  <c r="AT41" i="3"/>
  <c r="AT42" i="3" s="1"/>
  <c r="AU41" i="3"/>
  <c r="AU42" i="3" s="1"/>
  <c r="AV41" i="3"/>
  <c r="AV42" i="3" s="1"/>
  <c r="AW41" i="3"/>
  <c r="AW42" i="3" s="1"/>
  <c r="AX41" i="3"/>
  <c r="AX42" i="3" s="1"/>
  <c r="AY41" i="3"/>
  <c r="AY42" i="3" s="1"/>
  <c r="AZ41" i="3"/>
  <c r="AZ42" i="3" s="1"/>
  <c r="BA41" i="3"/>
  <c r="BA42" i="3" s="1"/>
  <c r="BB41" i="3"/>
  <c r="BB42" i="3" s="1"/>
  <c r="BC41" i="3"/>
  <c r="BC42" i="3" s="1"/>
  <c r="BD41" i="3"/>
  <c r="BD42" i="3" s="1"/>
  <c r="BE41" i="3"/>
  <c r="BE42" i="3" s="1"/>
  <c r="BF41" i="3"/>
  <c r="BF42" i="3" s="1"/>
  <c r="BG41" i="3"/>
  <c r="BG42" i="3" s="1"/>
  <c r="BH41" i="3"/>
  <c r="BH42" i="3" s="1"/>
  <c r="BI41" i="3"/>
  <c r="BI42" i="3" s="1"/>
  <c r="BJ41" i="3"/>
  <c r="BJ42" i="3" s="1"/>
  <c r="BK41" i="3"/>
  <c r="BK42" i="3" s="1"/>
  <c r="BL41" i="3"/>
  <c r="BL42" i="3" s="1"/>
  <c r="I42" i="3"/>
  <c r="J42" i="3"/>
  <c r="F43" i="3"/>
  <c r="F44" i="3" s="1"/>
  <c r="G43" i="3"/>
  <c r="G44" i="3" s="1"/>
  <c r="H43" i="3"/>
  <c r="H44" i="3" s="1"/>
  <c r="I43" i="3"/>
  <c r="I44" i="3" s="1"/>
  <c r="J43" i="3"/>
  <c r="J44" i="3" s="1"/>
  <c r="K43" i="3"/>
  <c r="K44" i="3" s="1"/>
  <c r="L43" i="3"/>
  <c r="L44" i="3" s="1"/>
  <c r="M43" i="3"/>
  <c r="M44" i="3" s="1"/>
  <c r="N43" i="3"/>
  <c r="N44" i="3" s="1"/>
  <c r="O43" i="3"/>
  <c r="O44" i="3" s="1"/>
  <c r="P43" i="3"/>
  <c r="P44" i="3" s="1"/>
  <c r="Q43" i="3"/>
  <c r="Q44" i="3" s="1"/>
  <c r="R43" i="3"/>
  <c r="R44" i="3" s="1"/>
  <c r="S43" i="3"/>
  <c r="S44" i="3" s="1"/>
  <c r="T43" i="3"/>
  <c r="T44" i="3" s="1"/>
  <c r="U43" i="3"/>
  <c r="U44" i="3" s="1"/>
  <c r="V43" i="3"/>
  <c r="V44" i="3" s="1"/>
  <c r="W43" i="3"/>
  <c r="W44" i="3" s="1"/>
  <c r="X43" i="3"/>
  <c r="X44" i="3" s="1"/>
  <c r="Y43" i="3"/>
  <c r="Y44" i="3" s="1"/>
  <c r="Z43" i="3"/>
  <c r="Z44" i="3" s="1"/>
  <c r="AA43" i="3"/>
  <c r="AA44" i="3" s="1"/>
  <c r="AB43" i="3"/>
  <c r="AB44" i="3" s="1"/>
  <c r="AC43" i="3"/>
  <c r="AC44" i="3" s="1"/>
  <c r="AD43" i="3"/>
  <c r="AD44" i="3" s="1"/>
  <c r="AE43" i="3"/>
  <c r="AE44" i="3" s="1"/>
  <c r="AF43" i="3"/>
  <c r="AF44" i="3" s="1"/>
  <c r="AG43" i="3"/>
  <c r="AG44" i="3" s="1"/>
  <c r="AH43" i="3"/>
  <c r="AH44" i="3" s="1"/>
  <c r="AI43" i="3"/>
  <c r="AI44" i="3" s="1"/>
  <c r="AJ43" i="3"/>
  <c r="AJ44" i="3" s="1"/>
  <c r="AK43" i="3"/>
  <c r="AK44" i="3" s="1"/>
  <c r="AL43" i="3"/>
  <c r="AL44" i="3" s="1"/>
  <c r="AM43" i="3"/>
  <c r="AM44" i="3" s="1"/>
  <c r="AN43" i="3"/>
  <c r="AN44" i="3" s="1"/>
  <c r="AO43" i="3"/>
  <c r="AO44" i="3" s="1"/>
  <c r="AP43" i="3"/>
  <c r="AP44" i="3" s="1"/>
  <c r="AQ43" i="3"/>
  <c r="AQ44" i="3" s="1"/>
  <c r="AR43" i="3"/>
  <c r="AR44" i="3" s="1"/>
  <c r="AS43" i="3"/>
  <c r="AS44" i="3" s="1"/>
  <c r="AT43" i="3"/>
  <c r="AT44" i="3" s="1"/>
  <c r="AU43" i="3"/>
  <c r="AU44" i="3" s="1"/>
  <c r="AV43" i="3"/>
  <c r="AV44" i="3" s="1"/>
  <c r="AW43" i="3"/>
  <c r="AW44" i="3" s="1"/>
  <c r="AX43" i="3"/>
  <c r="AX44" i="3" s="1"/>
  <c r="AY43" i="3"/>
  <c r="AY44" i="3" s="1"/>
  <c r="AZ43" i="3"/>
  <c r="AZ44" i="3" s="1"/>
  <c r="BA43" i="3"/>
  <c r="BA44" i="3" s="1"/>
  <c r="BB43" i="3"/>
  <c r="BB44" i="3" s="1"/>
  <c r="BC43" i="3"/>
  <c r="BC44" i="3" s="1"/>
  <c r="BD43" i="3"/>
  <c r="BD44" i="3" s="1"/>
  <c r="BE43" i="3"/>
  <c r="BE44" i="3" s="1"/>
  <c r="BF43" i="3"/>
  <c r="BF44" i="3" s="1"/>
  <c r="BG43" i="3"/>
  <c r="BG44" i="3" s="1"/>
  <c r="BH43" i="3"/>
  <c r="BH44" i="3" s="1"/>
  <c r="BI43" i="3"/>
  <c r="BI44" i="3" s="1"/>
  <c r="BJ43" i="3"/>
  <c r="BJ44" i="3" s="1"/>
  <c r="BK43" i="3"/>
  <c r="BK44" i="3" s="1"/>
  <c r="BL43" i="3"/>
  <c r="BL44" i="3" s="1"/>
  <c r="F45" i="3"/>
  <c r="F46" i="3" s="1"/>
  <c r="G45" i="3"/>
  <c r="G46" i="3" s="1"/>
  <c r="H45" i="3"/>
  <c r="H46" i="3" s="1"/>
  <c r="I45" i="3"/>
  <c r="I46" i="3" s="1"/>
  <c r="J45" i="3"/>
  <c r="J46" i="3" s="1"/>
  <c r="K45" i="3"/>
  <c r="K46" i="3" s="1"/>
  <c r="L45" i="3"/>
  <c r="L46" i="3" s="1"/>
  <c r="M45" i="3"/>
  <c r="M46" i="3" s="1"/>
  <c r="N45" i="3"/>
  <c r="N46" i="3" s="1"/>
  <c r="O45" i="3"/>
  <c r="O46" i="3" s="1"/>
  <c r="P45" i="3"/>
  <c r="P46" i="3" s="1"/>
  <c r="Q45" i="3"/>
  <c r="Q46" i="3" s="1"/>
  <c r="R45" i="3"/>
  <c r="R46" i="3" s="1"/>
  <c r="S45" i="3"/>
  <c r="S46" i="3" s="1"/>
  <c r="T45" i="3"/>
  <c r="T46" i="3" s="1"/>
  <c r="U45" i="3"/>
  <c r="U46" i="3" s="1"/>
  <c r="V45" i="3"/>
  <c r="V46" i="3" s="1"/>
  <c r="W45" i="3"/>
  <c r="W46" i="3" s="1"/>
  <c r="X45" i="3"/>
  <c r="X46" i="3" s="1"/>
  <c r="Y45" i="3"/>
  <c r="Y46" i="3" s="1"/>
  <c r="Z45" i="3"/>
  <c r="Z46" i="3" s="1"/>
  <c r="AA45" i="3"/>
  <c r="AA46" i="3" s="1"/>
  <c r="AB45" i="3"/>
  <c r="AB46" i="3" s="1"/>
  <c r="AC45" i="3"/>
  <c r="AC46" i="3" s="1"/>
  <c r="AD45" i="3"/>
  <c r="AD46" i="3" s="1"/>
  <c r="AE45" i="3"/>
  <c r="AE46" i="3" s="1"/>
  <c r="AF45" i="3"/>
  <c r="AF46" i="3" s="1"/>
  <c r="AG45" i="3"/>
  <c r="AG46" i="3" s="1"/>
  <c r="AH45" i="3"/>
  <c r="AH46" i="3" s="1"/>
  <c r="AI45" i="3"/>
  <c r="AI46" i="3" s="1"/>
  <c r="AJ45" i="3"/>
  <c r="AJ46" i="3" s="1"/>
  <c r="AK45" i="3"/>
  <c r="AK46" i="3" s="1"/>
  <c r="AL45" i="3"/>
  <c r="AL46" i="3" s="1"/>
  <c r="AM45" i="3"/>
  <c r="AM46" i="3" s="1"/>
  <c r="AN45" i="3"/>
  <c r="AN46" i="3" s="1"/>
  <c r="AO45" i="3"/>
  <c r="AO46" i="3" s="1"/>
  <c r="AP45" i="3"/>
  <c r="AP46" i="3" s="1"/>
  <c r="AQ45" i="3"/>
  <c r="AQ46" i="3" s="1"/>
  <c r="AR45" i="3"/>
  <c r="AR46" i="3" s="1"/>
  <c r="AS45" i="3"/>
  <c r="AS46" i="3" s="1"/>
  <c r="AT45" i="3"/>
  <c r="AT46" i="3" s="1"/>
  <c r="AU45" i="3"/>
  <c r="AU46" i="3" s="1"/>
  <c r="AV45" i="3"/>
  <c r="AV46" i="3" s="1"/>
  <c r="AW45" i="3"/>
  <c r="AW46" i="3" s="1"/>
  <c r="AX45" i="3"/>
  <c r="AX46" i="3" s="1"/>
  <c r="AY45" i="3"/>
  <c r="AY46" i="3" s="1"/>
  <c r="AZ45" i="3"/>
  <c r="AZ46" i="3" s="1"/>
  <c r="BA45" i="3"/>
  <c r="BA46" i="3" s="1"/>
  <c r="BB45" i="3"/>
  <c r="BB46" i="3" s="1"/>
  <c r="BC45" i="3"/>
  <c r="BC46" i="3" s="1"/>
  <c r="BD45" i="3"/>
  <c r="BD46" i="3" s="1"/>
  <c r="BE45" i="3"/>
  <c r="BE46" i="3" s="1"/>
  <c r="BF45" i="3"/>
  <c r="BF46" i="3" s="1"/>
  <c r="BG45" i="3"/>
  <c r="BG46" i="3" s="1"/>
  <c r="BH45" i="3"/>
  <c r="BH46" i="3" s="1"/>
  <c r="BI45" i="3"/>
  <c r="BI46" i="3" s="1"/>
  <c r="BJ45" i="3"/>
  <c r="BJ46" i="3" s="1"/>
  <c r="BK45" i="3"/>
  <c r="BK46" i="3" s="1"/>
  <c r="BL45" i="3"/>
  <c r="BL46" i="3" s="1"/>
  <c r="F4" i="3"/>
  <c r="F11" i="3" s="1"/>
  <c r="G4" i="3"/>
  <c r="G5" i="3" s="1"/>
  <c r="H4" i="3"/>
  <c r="H5" i="3" s="1"/>
  <c r="I4" i="3"/>
  <c r="I11" i="3" s="1"/>
  <c r="J4" i="3"/>
  <c r="J11" i="3" s="1"/>
  <c r="K4" i="3"/>
  <c r="K5" i="3" s="1"/>
  <c r="L4" i="3"/>
  <c r="L5" i="3" s="1"/>
  <c r="M4" i="3"/>
  <c r="M5" i="3" s="1"/>
  <c r="N4" i="3"/>
  <c r="N5" i="3" s="1"/>
  <c r="O4" i="3"/>
  <c r="O11" i="3" s="1"/>
  <c r="P4" i="3"/>
  <c r="P5" i="3" s="1"/>
  <c r="Q4" i="3"/>
  <c r="Q11" i="3" s="1"/>
  <c r="R4" i="3"/>
  <c r="R11" i="3" s="1"/>
  <c r="S4" i="3"/>
  <c r="S5" i="3" s="1"/>
  <c r="T4" i="3"/>
  <c r="T11" i="3" s="1"/>
  <c r="U4" i="3"/>
  <c r="U11" i="3" s="1"/>
  <c r="V4" i="3"/>
  <c r="V5" i="3" s="1"/>
  <c r="W4" i="3"/>
  <c r="W5" i="3" s="1"/>
  <c r="X4" i="3"/>
  <c r="X5" i="3" s="1"/>
  <c r="Y4" i="3"/>
  <c r="Y5" i="3" s="1"/>
  <c r="Z4" i="3"/>
  <c r="Z5" i="3" s="1"/>
  <c r="AA4" i="3"/>
  <c r="AA5" i="3" s="1"/>
  <c r="AB4" i="3"/>
  <c r="AB11" i="3" s="1"/>
  <c r="AC4" i="3"/>
  <c r="AC11" i="3" s="1"/>
  <c r="AD4" i="3"/>
  <c r="AD5" i="3" s="1"/>
  <c r="AE4" i="3"/>
  <c r="AE17" i="3" s="1"/>
  <c r="AF4" i="3"/>
  <c r="AF11" i="3" s="1"/>
  <c r="AG4" i="3"/>
  <c r="AG11" i="3" s="1"/>
  <c r="AH4" i="3"/>
  <c r="AH11" i="3" s="1"/>
  <c r="AI4" i="3"/>
  <c r="AI5" i="3" s="1"/>
  <c r="AJ4" i="3"/>
  <c r="AJ11" i="3" s="1"/>
  <c r="AK4" i="3"/>
  <c r="AK11" i="3" s="1"/>
  <c r="AL4" i="3"/>
  <c r="AL5" i="3" s="1"/>
  <c r="AM4" i="3"/>
  <c r="AM5" i="3" s="1"/>
  <c r="AN4" i="3"/>
  <c r="AN11" i="3" s="1"/>
  <c r="AO4" i="3"/>
  <c r="AO5" i="3" s="1"/>
  <c r="AP4" i="3"/>
  <c r="AP11" i="3" s="1"/>
  <c r="AQ4" i="3"/>
  <c r="AQ5" i="3" s="1"/>
  <c r="AR4" i="3"/>
  <c r="AR17" i="3" s="1"/>
  <c r="AS4" i="3"/>
  <c r="AS11" i="3" s="1"/>
  <c r="AT4" i="3"/>
  <c r="AT5" i="3" s="1"/>
  <c r="AU4" i="3"/>
  <c r="AU11" i="3" s="1"/>
  <c r="AV4" i="3"/>
  <c r="AV5" i="3" s="1"/>
  <c r="AW4" i="3"/>
  <c r="AW5" i="3" s="1"/>
  <c r="AX4" i="3"/>
  <c r="AX17" i="3" s="1"/>
  <c r="AY4" i="3"/>
  <c r="AY5" i="3" s="1"/>
  <c r="AZ4" i="3"/>
  <c r="AZ5" i="3" s="1"/>
  <c r="BA4" i="3"/>
  <c r="BA11" i="3" s="1"/>
  <c r="BB4" i="3"/>
  <c r="BB5" i="3" s="1"/>
  <c r="BC4" i="3"/>
  <c r="BC5" i="3" s="1"/>
  <c r="BD4" i="3"/>
  <c r="BD5" i="3" s="1"/>
  <c r="BE4" i="3"/>
  <c r="BE5" i="3" s="1"/>
  <c r="BF4" i="3"/>
  <c r="BF5" i="3" s="1"/>
  <c r="BG4" i="3"/>
  <c r="BG5" i="3" s="1"/>
  <c r="BH4" i="3"/>
  <c r="BH5" i="3" s="1"/>
  <c r="BI4" i="3"/>
  <c r="BI11" i="3" s="1"/>
  <c r="BJ4" i="3"/>
  <c r="BJ5" i="3" s="1"/>
  <c r="BK4" i="3"/>
  <c r="BK11" i="3" s="1"/>
  <c r="BL4" i="3"/>
  <c r="BL5" i="3" s="1"/>
  <c r="F6" i="3"/>
  <c r="F15" i="3" s="1"/>
  <c r="G6" i="3"/>
  <c r="G13" i="3" s="1"/>
  <c r="H6" i="3"/>
  <c r="H13" i="3" s="1"/>
  <c r="I6" i="3"/>
  <c r="I19" i="3" s="1"/>
  <c r="J6" i="3"/>
  <c r="J7" i="3" s="1"/>
  <c r="K6" i="3"/>
  <c r="K19" i="3" s="1"/>
  <c r="L6" i="3"/>
  <c r="L15" i="3" s="1"/>
  <c r="M6" i="3"/>
  <c r="M7" i="3" s="1"/>
  <c r="N6" i="3"/>
  <c r="N7" i="3" s="1"/>
  <c r="O6" i="3"/>
  <c r="O13" i="3" s="1"/>
  <c r="P6" i="3"/>
  <c r="P19" i="3" s="1"/>
  <c r="Q6" i="3"/>
  <c r="Q7" i="3" s="1"/>
  <c r="R6" i="3"/>
  <c r="R7" i="3" s="1"/>
  <c r="S6" i="3"/>
  <c r="S19" i="3" s="1"/>
  <c r="T6" i="3"/>
  <c r="T19" i="3" s="1"/>
  <c r="U6" i="3"/>
  <c r="U7" i="3" s="1"/>
  <c r="V6" i="3"/>
  <c r="V7" i="3" s="1"/>
  <c r="W6" i="3"/>
  <c r="W13" i="3" s="1"/>
  <c r="X6" i="3"/>
  <c r="X7" i="3" s="1"/>
  <c r="Y6" i="3"/>
  <c r="Y19" i="3" s="1"/>
  <c r="Z6" i="3"/>
  <c r="Z7" i="3" s="1"/>
  <c r="AA6" i="3"/>
  <c r="AA7" i="3" s="1"/>
  <c r="AB6" i="3"/>
  <c r="AB19" i="3" s="1"/>
  <c r="AC6" i="3"/>
  <c r="AC7" i="3" s="1"/>
  <c r="AD6" i="3"/>
  <c r="AD13" i="3" s="1"/>
  <c r="AE6" i="3"/>
  <c r="AE13" i="3" s="1"/>
  <c r="AF6" i="3"/>
  <c r="AF19" i="3" s="1"/>
  <c r="AG6" i="3"/>
  <c r="AG7" i="3" s="1"/>
  <c r="AH6" i="3"/>
  <c r="AH7" i="3" s="1"/>
  <c r="AI6" i="3"/>
  <c r="AI15" i="3" s="1"/>
  <c r="AJ6" i="3"/>
  <c r="AJ7" i="3" s="1"/>
  <c r="AK6" i="3"/>
  <c r="AK7" i="3" s="1"/>
  <c r="AL6" i="3"/>
  <c r="AL13" i="3" s="1"/>
  <c r="AM6" i="3"/>
  <c r="AM13" i="3" s="1"/>
  <c r="AN6" i="3"/>
  <c r="AN7" i="3" s="1"/>
  <c r="AO6" i="3"/>
  <c r="AO15" i="3" s="1"/>
  <c r="AP6" i="3"/>
  <c r="AP7" i="3" s="1"/>
  <c r="AQ6" i="3"/>
  <c r="AQ15" i="3" s="1"/>
  <c r="AR6" i="3"/>
  <c r="AR15" i="3" s="1"/>
  <c r="AS6" i="3"/>
  <c r="AS7" i="3" s="1"/>
  <c r="AT6" i="3"/>
  <c r="AT19" i="3" s="1"/>
  <c r="AU6" i="3"/>
  <c r="AU13" i="3" s="1"/>
  <c r="AV6" i="3"/>
  <c r="AV7" i="3" s="1"/>
  <c r="AW6" i="3"/>
  <c r="AW19" i="3" s="1"/>
  <c r="AX6" i="3"/>
  <c r="AX19" i="3" s="1"/>
  <c r="AY6" i="3"/>
  <c r="AY13" i="3" s="1"/>
  <c r="AZ6" i="3"/>
  <c r="AZ13" i="3" s="1"/>
  <c r="BA6" i="3"/>
  <c r="BA7" i="3" s="1"/>
  <c r="BB6" i="3"/>
  <c r="BB19" i="3" s="1"/>
  <c r="BC6" i="3"/>
  <c r="BC13" i="3" s="1"/>
  <c r="BD6" i="3"/>
  <c r="BD15" i="3" s="1"/>
  <c r="BE6" i="3"/>
  <c r="BE7" i="3" s="1"/>
  <c r="BF6" i="3"/>
  <c r="BF7" i="3" s="1"/>
  <c r="BG6" i="3"/>
  <c r="BG7" i="3" s="1"/>
  <c r="BH6" i="3"/>
  <c r="BH19" i="3" s="1"/>
  <c r="BI6" i="3"/>
  <c r="BI7" i="3" s="1"/>
  <c r="BJ6" i="3"/>
  <c r="BJ15" i="3" s="1"/>
  <c r="BK6" i="3"/>
  <c r="BK13" i="3" s="1"/>
  <c r="BL6" i="3"/>
  <c r="BL15" i="3" s="1"/>
  <c r="F8" i="3"/>
  <c r="F9" i="3" s="1"/>
  <c r="G8" i="3"/>
  <c r="G9" i="3" s="1"/>
  <c r="H8" i="3"/>
  <c r="H9" i="3" s="1"/>
  <c r="I8" i="3"/>
  <c r="I21" i="3" s="1"/>
  <c r="J8" i="3"/>
  <c r="J9" i="3" s="1"/>
  <c r="K8" i="3"/>
  <c r="K9" i="3" s="1"/>
  <c r="L8" i="3"/>
  <c r="L21" i="3" s="1"/>
  <c r="M8" i="3"/>
  <c r="M21" i="3" s="1"/>
  <c r="N8" i="3"/>
  <c r="N9" i="3" s="1"/>
  <c r="O8" i="3"/>
  <c r="O9" i="3" s="1"/>
  <c r="P8" i="3"/>
  <c r="P21" i="3" s="1"/>
  <c r="Q8" i="3"/>
  <c r="Q9" i="3" s="1"/>
  <c r="R8" i="3"/>
  <c r="R21" i="3" s="1"/>
  <c r="S8" i="3"/>
  <c r="S9" i="3" s="1"/>
  <c r="T8" i="3"/>
  <c r="T9" i="3" s="1"/>
  <c r="U8" i="3"/>
  <c r="U21" i="3" s="1"/>
  <c r="V8" i="3"/>
  <c r="V21" i="3" s="1"/>
  <c r="W8" i="3"/>
  <c r="W9" i="3" s="1"/>
  <c r="X8" i="3"/>
  <c r="X21" i="3" s="1"/>
  <c r="Y8" i="3"/>
  <c r="Y21" i="3" s="1"/>
  <c r="Z8" i="3"/>
  <c r="Z21" i="3" s="1"/>
  <c r="AA8" i="3"/>
  <c r="AA9" i="3" s="1"/>
  <c r="AB8" i="3"/>
  <c r="AB9" i="3" s="1"/>
  <c r="AC8" i="3"/>
  <c r="AC9" i="3" s="1"/>
  <c r="AD8" i="3"/>
  <c r="AD21" i="3" s="1"/>
  <c r="AE8" i="3"/>
  <c r="AE9" i="3" s="1"/>
  <c r="AF8" i="3"/>
  <c r="AF9" i="3" s="1"/>
  <c r="AG8" i="3"/>
  <c r="AG21" i="3" s="1"/>
  <c r="AH8" i="3"/>
  <c r="AH9" i="3" s="1"/>
  <c r="AI8" i="3"/>
  <c r="AI9" i="3" s="1"/>
  <c r="AJ8" i="3"/>
  <c r="AJ21" i="3" s="1"/>
  <c r="AK8" i="3"/>
  <c r="AK21" i="3" s="1"/>
  <c r="AL8" i="3"/>
  <c r="AL9" i="3" s="1"/>
  <c r="AM8" i="3"/>
  <c r="AM9" i="3" s="1"/>
  <c r="AN8" i="3"/>
  <c r="AN21" i="3" s="1"/>
  <c r="AO8" i="3"/>
  <c r="AO21" i="3" s="1"/>
  <c r="AP8" i="3"/>
  <c r="AP9" i="3" s="1"/>
  <c r="AQ8" i="3"/>
  <c r="AQ9" i="3" s="1"/>
  <c r="AR8" i="3"/>
  <c r="AR21" i="3" s="1"/>
  <c r="AS8" i="3"/>
  <c r="AS9" i="3" s="1"/>
  <c r="AT8" i="3"/>
  <c r="AT9" i="3" s="1"/>
  <c r="AU8" i="3"/>
  <c r="AU9" i="3" s="1"/>
  <c r="AV8" i="3"/>
  <c r="AV21" i="3" s="1"/>
  <c r="AW8" i="3"/>
  <c r="AW21" i="3" s="1"/>
  <c r="AX8" i="3"/>
  <c r="AX21" i="3" s="1"/>
  <c r="AY8" i="3"/>
  <c r="AY9" i="3" s="1"/>
  <c r="AZ8" i="3"/>
  <c r="AZ9" i="3" s="1"/>
  <c r="BA8" i="3"/>
  <c r="BA9" i="3" s="1"/>
  <c r="BB8" i="3"/>
  <c r="BB21" i="3" s="1"/>
  <c r="BC8" i="3"/>
  <c r="BC9" i="3" s="1"/>
  <c r="BD8" i="3"/>
  <c r="BD9" i="3" s="1"/>
  <c r="BE8" i="3"/>
  <c r="BE21" i="3" s="1"/>
  <c r="BF8" i="3"/>
  <c r="BF9" i="3" s="1"/>
  <c r="BG8" i="3"/>
  <c r="BG9" i="3" s="1"/>
  <c r="BH8" i="3"/>
  <c r="BH9" i="3" s="1"/>
  <c r="BI8" i="3"/>
  <c r="BI21" i="3" s="1"/>
  <c r="BJ8" i="3"/>
  <c r="BJ21" i="3" s="1"/>
  <c r="BK8" i="3"/>
  <c r="BK9" i="3" s="1"/>
  <c r="BL8" i="3"/>
  <c r="BL21" i="3" s="1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F22" i="3"/>
  <c r="F23" i="3" s="1"/>
  <c r="G22" i="3"/>
  <c r="G23" i="3" s="1"/>
  <c r="H22" i="3"/>
  <c r="H23" i="3" s="1"/>
  <c r="I22" i="3"/>
  <c r="I23" i="3" s="1"/>
  <c r="J22" i="3"/>
  <c r="J23" i="3" s="1"/>
  <c r="K22" i="3"/>
  <c r="K23" i="3" s="1"/>
  <c r="L22" i="3"/>
  <c r="L23" i="3" s="1"/>
  <c r="M22" i="3"/>
  <c r="M23" i="3" s="1"/>
  <c r="N22" i="3"/>
  <c r="N23" i="3" s="1"/>
  <c r="O22" i="3"/>
  <c r="O23" i="3" s="1"/>
  <c r="P22" i="3"/>
  <c r="P23" i="3" s="1"/>
  <c r="Q22" i="3"/>
  <c r="Q23" i="3" s="1"/>
  <c r="R22" i="3"/>
  <c r="R23" i="3" s="1"/>
  <c r="S22" i="3"/>
  <c r="S23" i="3" s="1"/>
  <c r="T22" i="3"/>
  <c r="T23" i="3" s="1"/>
  <c r="U22" i="3"/>
  <c r="U23" i="3" s="1"/>
  <c r="V22" i="3"/>
  <c r="V23" i="3" s="1"/>
  <c r="W22" i="3"/>
  <c r="W23" i="3" s="1"/>
  <c r="X22" i="3"/>
  <c r="X23" i="3" s="1"/>
  <c r="Y22" i="3"/>
  <c r="Y23" i="3" s="1"/>
  <c r="Z22" i="3"/>
  <c r="Z23" i="3" s="1"/>
  <c r="AA22" i="3"/>
  <c r="AA23" i="3" s="1"/>
  <c r="AB22" i="3"/>
  <c r="AB23" i="3" s="1"/>
  <c r="AC22" i="3"/>
  <c r="AC23" i="3" s="1"/>
  <c r="AD22" i="3"/>
  <c r="AD23" i="3" s="1"/>
  <c r="AE22" i="3"/>
  <c r="AE23" i="3" s="1"/>
  <c r="AF22" i="3"/>
  <c r="AF23" i="3" s="1"/>
  <c r="AG22" i="3"/>
  <c r="AG23" i="3" s="1"/>
  <c r="AH22" i="3"/>
  <c r="AH23" i="3" s="1"/>
  <c r="AI22" i="3"/>
  <c r="AI23" i="3" s="1"/>
  <c r="AJ22" i="3"/>
  <c r="AJ23" i="3" s="1"/>
  <c r="AK22" i="3"/>
  <c r="AK23" i="3" s="1"/>
  <c r="AL22" i="3"/>
  <c r="AL23" i="3" s="1"/>
  <c r="AM22" i="3"/>
  <c r="AM23" i="3" s="1"/>
  <c r="AN22" i="3"/>
  <c r="AN23" i="3" s="1"/>
  <c r="AO22" i="3"/>
  <c r="AO23" i="3" s="1"/>
  <c r="AP22" i="3"/>
  <c r="AP23" i="3" s="1"/>
  <c r="AQ22" i="3"/>
  <c r="AQ23" i="3" s="1"/>
  <c r="AR22" i="3"/>
  <c r="AR23" i="3" s="1"/>
  <c r="AS22" i="3"/>
  <c r="AS23" i="3" s="1"/>
  <c r="AT22" i="3"/>
  <c r="AT23" i="3" s="1"/>
  <c r="AU22" i="3"/>
  <c r="AU23" i="3" s="1"/>
  <c r="AV22" i="3"/>
  <c r="AV23" i="3" s="1"/>
  <c r="AW22" i="3"/>
  <c r="AW23" i="3" s="1"/>
  <c r="AX22" i="3"/>
  <c r="AX23" i="3" s="1"/>
  <c r="AY22" i="3"/>
  <c r="AY23" i="3" s="1"/>
  <c r="AZ22" i="3"/>
  <c r="AZ23" i="3" s="1"/>
  <c r="BA22" i="3"/>
  <c r="BA23" i="3" s="1"/>
  <c r="BB22" i="3"/>
  <c r="BB23" i="3" s="1"/>
  <c r="BC22" i="3"/>
  <c r="BC23" i="3" s="1"/>
  <c r="BD22" i="3"/>
  <c r="BD23" i="3" s="1"/>
  <c r="BE22" i="3"/>
  <c r="BE23" i="3" s="1"/>
  <c r="BF22" i="3"/>
  <c r="BF23" i="3" s="1"/>
  <c r="BG22" i="3"/>
  <c r="BG23" i="3" s="1"/>
  <c r="BH22" i="3"/>
  <c r="BH23" i="3" s="1"/>
  <c r="BI22" i="3"/>
  <c r="BI23" i="3" s="1"/>
  <c r="BJ22" i="3"/>
  <c r="BJ23" i="3" s="1"/>
  <c r="BK22" i="3"/>
  <c r="BK23" i="3" s="1"/>
  <c r="BL22" i="3"/>
  <c r="BL23" i="3" s="1"/>
  <c r="E39" i="3"/>
  <c r="E40" i="3" s="1"/>
  <c r="E37" i="3"/>
  <c r="E38" i="3" s="1"/>
  <c r="E35" i="3"/>
  <c r="E36" i="3" s="1"/>
  <c r="E33" i="3"/>
  <c r="E34" i="3" s="1"/>
  <c r="E31" i="3"/>
  <c r="E32" i="3" s="1"/>
  <c r="E29" i="3"/>
  <c r="E30" i="3" s="1"/>
  <c r="E27" i="3"/>
  <c r="E28" i="3" s="1"/>
  <c r="E41" i="3"/>
  <c r="E42" i="3" s="1"/>
  <c r="E20" i="3"/>
  <c r="E18" i="3"/>
  <c r="E16" i="3"/>
  <c r="E14" i="3"/>
  <c r="E12" i="3"/>
  <c r="E10" i="3"/>
  <c r="A28" i="3"/>
  <c r="D50" i="3" s="1"/>
  <c r="A29" i="3"/>
  <c r="D52" i="3" s="1"/>
  <c r="A30" i="3"/>
  <c r="D54" i="3" s="1"/>
  <c r="A17" i="3"/>
  <c r="D29" i="3" s="1"/>
  <c r="A18" i="3"/>
  <c r="D31" i="3" s="1"/>
  <c r="A19" i="3"/>
  <c r="D33" i="3" s="1"/>
  <c r="A20" i="3"/>
  <c r="D35" i="3" s="1"/>
  <c r="A21" i="3"/>
  <c r="D37" i="3" s="1"/>
  <c r="A22" i="3"/>
  <c r="D39" i="3" s="1"/>
  <c r="A23" i="3"/>
  <c r="D41" i="3" s="1"/>
  <c r="A24" i="3"/>
  <c r="D43" i="3" s="1"/>
  <c r="A25" i="3"/>
  <c r="A12" i="3"/>
  <c r="D18" i="3" s="1"/>
  <c r="A13" i="3"/>
  <c r="D20" i="3" s="1"/>
  <c r="A14" i="3"/>
  <c r="A9" i="3"/>
  <c r="D12" i="3" s="1"/>
  <c r="A10" i="3"/>
  <c r="D14" i="3" s="1"/>
  <c r="A11" i="3"/>
  <c r="D16" i="3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F44" i="2"/>
  <c r="F42" i="2"/>
  <c r="F40" i="2"/>
  <c r="F38" i="2"/>
  <c r="F36" i="2"/>
  <c r="F34" i="2"/>
  <c r="F32" i="2"/>
  <c r="F30" i="2"/>
  <c r="E44" i="2"/>
  <c r="E42" i="2"/>
  <c r="E40" i="2"/>
  <c r="E38" i="2"/>
  <c r="E36" i="2"/>
  <c r="E34" i="2"/>
  <c r="E32" i="2"/>
  <c r="E30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F23" i="2"/>
  <c r="F21" i="2"/>
  <c r="F19" i="2"/>
  <c r="F17" i="2"/>
  <c r="F15" i="2"/>
  <c r="E23" i="2"/>
  <c r="E21" i="2"/>
  <c r="E19" i="2"/>
  <c r="E17" i="2"/>
  <c r="E15" i="2"/>
  <c r="D54" i="2"/>
  <c r="D52" i="2"/>
  <c r="D50" i="2"/>
  <c r="D45" i="2"/>
  <c r="D43" i="2"/>
  <c r="D41" i="2"/>
  <c r="D39" i="2"/>
  <c r="D37" i="2"/>
  <c r="D35" i="2"/>
  <c r="D33" i="2"/>
  <c r="D31" i="2"/>
  <c r="D29" i="2"/>
  <c r="D27" i="2"/>
  <c r="D20" i="2"/>
  <c r="D18" i="2"/>
  <c r="D16" i="2"/>
  <c r="D14" i="2"/>
  <c r="D22" i="2"/>
  <c r="D12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F11" i="2"/>
  <c r="G11" i="2"/>
  <c r="H11" i="2"/>
  <c r="I11" i="2"/>
  <c r="J11" i="2"/>
  <c r="K11" i="2"/>
  <c r="L11" i="2"/>
  <c r="M11" i="2"/>
  <c r="N11" i="2"/>
  <c r="O11" i="2"/>
  <c r="P11" i="2"/>
  <c r="E5" i="2"/>
  <c r="F5" i="2"/>
  <c r="G5" i="2"/>
  <c r="H5" i="2"/>
  <c r="I5" i="2"/>
  <c r="J5" i="2"/>
  <c r="K5" i="2"/>
  <c r="L5" i="2"/>
  <c r="M5" i="2"/>
  <c r="N5" i="2"/>
  <c r="O5" i="2"/>
  <c r="P5" i="2"/>
  <c r="BC11" i="2"/>
  <c r="BD11" i="2"/>
  <c r="BE11" i="2"/>
  <c r="BF11" i="2"/>
  <c r="BG11" i="2"/>
  <c r="BH11" i="2"/>
  <c r="BI11" i="2"/>
  <c r="BJ11" i="2"/>
  <c r="BK11" i="2"/>
  <c r="BL11" i="2"/>
  <c r="BB11" i="2"/>
  <c r="BA11" i="2"/>
  <c r="AQ11" i="2"/>
  <c r="AR11" i="2"/>
  <c r="AS11" i="2"/>
  <c r="AT11" i="2"/>
  <c r="AU11" i="2"/>
  <c r="AV11" i="2"/>
  <c r="AW11" i="2"/>
  <c r="AX11" i="2"/>
  <c r="AY11" i="2"/>
  <c r="AZ11" i="2"/>
  <c r="AP11" i="2"/>
  <c r="AO11" i="2"/>
  <c r="AE11" i="2"/>
  <c r="AF11" i="2"/>
  <c r="AG11" i="2"/>
  <c r="AH11" i="2"/>
  <c r="AI11" i="2"/>
  <c r="AJ11" i="2"/>
  <c r="AK11" i="2"/>
  <c r="AL11" i="2"/>
  <c r="AM11" i="2"/>
  <c r="AN11" i="2"/>
  <c r="AD11" i="2"/>
  <c r="AC11" i="2"/>
  <c r="S11" i="2"/>
  <c r="T11" i="2"/>
  <c r="U11" i="2"/>
  <c r="V11" i="2"/>
  <c r="W11" i="2"/>
  <c r="X11" i="2"/>
  <c r="Y11" i="2"/>
  <c r="Z11" i="2"/>
  <c r="AA11" i="2"/>
  <c r="AB11" i="2"/>
  <c r="R11" i="2"/>
  <c r="Q11" i="2"/>
  <c r="E11" i="2"/>
  <c r="D10" i="2"/>
  <c r="BO66" i="4"/>
  <c r="BO75" i="4" s="1"/>
  <c r="BP66" i="4"/>
  <c r="BP75" i="4" s="1"/>
  <c r="BD74" i="4"/>
  <c r="BD73" i="4"/>
  <c r="BD72" i="4"/>
  <c r="BD71" i="4"/>
  <c r="BD69" i="4"/>
  <c r="BD68" i="4"/>
  <c r="BD67" i="4"/>
  <c r="BD65" i="4"/>
  <c r="BD64" i="4"/>
  <c r="BD19" i="4"/>
  <c r="BD18" i="4"/>
  <c r="BD17" i="4"/>
  <c r="BD16" i="4"/>
  <c r="BD15" i="4"/>
  <c r="BD20" i="4" s="1"/>
  <c r="BQ74" i="4"/>
  <c r="BQ73" i="4"/>
  <c r="BQ72" i="4"/>
  <c r="BQ71" i="4"/>
  <c r="BQ69" i="4"/>
  <c r="BQ68" i="4"/>
  <c r="BQ67" i="4"/>
  <c r="BQ65" i="4"/>
  <c r="BQ64" i="4"/>
  <c r="BQ19" i="4"/>
  <c r="BQ18" i="4"/>
  <c r="BQ17" i="4"/>
  <c r="BQ16" i="4"/>
  <c r="BQ15" i="4"/>
  <c r="AD72" i="4"/>
  <c r="AD73" i="4"/>
  <c r="AD74" i="4"/>
  <c r="AD71" i="4"/>
  <c r="AD65" i="4"/>
  <c r="AD67" i="4"/>
  <c r="AD68" i="4"/>
  <c r="AD69" i="4"/>
  <c r="AD64" i="4"/>
  <c r="AQ72" i="4"/>
  <c r="AQ73" i="4"/>
  <c r="AQ74" i="4"/>
  <c r="AQ71" i="4"/>
  <c r="AQ65" i="4"/>
  <c r="AQ67" i="4"/>
  <c r="AQ68" i="4"/>
  <c r="AQ69" i="4"/>
  <c r="AQ64" i="4"/>
  <c r="AQ19" i="4"/>
  <c r="AQ18" i="4"/>
  <c r="AQ17" i="4"/>
  <c r="AQ16" i="4"/>
  <c r="AQ15" i="4"/>
  <c r="AF20" i="4"/>
  <c r="AG20" i="4"/>
  <c r="AH20" i="4"/>
  <c r="AI20" i="4"/>
  <c r="AJ20" i="4"/>
  <c r="AK20" i="4"/>
  <c r="AL20" i="4"/>
  <c r="AM20" i="4"/>
  <c r="AN20" i="4"/>
  <c r="AO20" i="4"/>
  <c r="AP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AF38" i="4"/>
  <c r="AG38" i="4"/>
  <c r="AH38" i="4"/>
  <c r="AI38" i="4"/>
  <c r="AJ38" i="4"/>
  <c r="AK38" i="4"/>
  <c r="AL38" i="4"/>
  <c r="AM38" i="4"/>
  <c r="AN38" i="4"/>
  <c r="AO38" i="4"/>
  <c r="AP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AF39" i="4"/>
  <c r="AG39" i="4"/>
  <c r="AH39" i="4"/>
  <c r="AI39" i="4"/>
  <c r="AJ39" i="4"/>
  <c r="AK39" i="4"/>
  <c r="AL39" i="4"/>
  <c r="AM39" i="4"/>
  <c r="AN39" i="4"/>
  <c r="AO39" i="4"/>
  <c r="AP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AF41" i="4"/>
  <c r="AG41" i="4"/>
  <c r="AH41" i="4"/>
  <c r="AI41" i="4"/>
  <c r="AJ41" i="4"/>
  <c r="AK41" i="4"/>
  <c r="AL41" i="4"/>
  <c r="AM41" i="4"/>
  <c r="AN41" i="4"/>
  <c r="AO41" i="4"/>
  <c r="AP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AF42" i="4"/>
  <c r="AG42" i="4"/>
  <c r="AH42" i="4"/>
  <c r="AI42" i="4"/>
  <c r="AJ42" i="4"/>
  <c r="AK42" i="4"/>
  <c r="AL42" i="4"/>
  <c r="AM42" i="4"/>
  <c r="AN42" i="4"/>
  <c r="AO42" i="4"/>
  <c r="AP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AF43" i="4"/>
  <c r="AG43" i="4"/>
  <c r="AH43" i="4"/>
  <c r="AI43" i="4"/>
  <c r="AJ43" i="4"/>
  <c r="AK43" i="4"/>
  <c r="AL43" i="4"/>
  <c r="AM43" i="4"/>
  <c r="AN43" i="4"/>
  <c r="AO43" i="4"/>
  <c r="AP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AF44" i="4"/>
  <c r="AG44" i="4"/>
  <c r="AH44" i="4"/>
  <c r="AI44" i="4"/>
  <c r="AJ44" i="4"/>
  <c r="AK44" i="4"/>
  <c r="AL44" i="4"/>
  <c r="AM44" i="4"/>
  <c r="AN44" i="4"/>
  <c r="AO44" i="4"/>
  <c r="AP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AF45" i="4"/>
  <c r="AG45" i="4"/>
  <c r="AH45" i="4"/>
  <c r="AI45" i="4"/>
  <c r="AJ45" i="4"/>
  <c r="AK45" i="4"/>
  <c r="AL45" i="4"/>
  <c r="AM45" i="4"/>
  <c r="AN45" i="4"/>
  <c r="AO45" i="4"/>
  <c r="AP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AF46" i="4"/>
  <c r="AG46" i="4"/>
  <c r="AH46" i="4"/>
  <c r="AI46" i="4"/>
  <c r="AJ46" i="4"/>
  <c r="AK46" i="4"/>
  <c r="AL46" i="4"/>
  <c r="AM46" i="4"/>
  <c r="AN46" i="4"/>
  <c r="AO46" i="4"/>
  <c r="AP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AF47" i="4"/>
  <c r="AG47" i="4"/>
  <c r="AH47" i="4"/>
  <c r="AI47" i="4"/>
  <c r="AJ47" i="4"/>
  <c r="AK47" i="4"/>
  <c r="AL47" i="4"/>
  <c r="AM47" i="4"/>
  <c r="AN47" i="4"/>
  <c r="AO47" i="4"/>
  <c r="AP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AF48" i="4"/>
  <c r="AG48" i="4"/>
  <c r="AH48" i="4"/>
  <c r="AI48" i="4"/>
  <c r="AJ48" i="4"/>
  <c r="AK48" i="4"/>
  <c r="AL48" i="4"/>
  <c r="AM48" i="4"/>
  <c r="AN48" i="4"/>
  <c r="AO48" i="4"/>
  <c r="AP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AF49" i="4"/>
  <c r="AG49" i="4"/>
  <c r="AH49" i="4"/>
  <c r="AI49" i="4"/>
  <c r="AJ49" i="4"/>
  <c r="AK49" i="4"/>
  <c r="AL49" i="4"/>
  <c r="AM49" i="4"/>
  <c r="AN49" i="4"/>
  <c r="AO49" i="4"/>
  <c r="AP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AF50" i="4"/>
  <c r="AG50" i="4"/>
  <c r="AH50" i="4"/>
  <c r="AI50" i="4"/>
  <c r="AJ50" i="4"/>
  <c r="AK50" i="4"/>
  <c r="AL50" i="4"/>
  <c r="AM50" i="4"/>
  <c r="AN50" i="4"/>
  <c r="AO50" i="4"/>
  <c r="AP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AF51" i="4"/>
  <c r="AG51" i="4"/>
  <c r="AH51" i="4"/>
  <c r="AI51" i="4"/>
  <c r="AJ51" i="4"/>
  <c r="AK51" i="4"/>
  <c r="AL51" i="4"/>
  <c r="AM51" i="4"/>
  <c r="AN51" i="4"/>
  <c r="AO51" i="4"/>
  <c r="AP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AF52" i="4"/>
  <c r="AG52" i="4"/>
  <c r="AH52" i="4"/>
  <c r="AI52" i="4"/>
  <c r="AJ52" i="4"/>
  <c r="AK52" i="4"/>
  <c r="AL52" i="4"/>
  <c r="AM52" i="4"/>
  <c r="AN52" i="4"/>
  <c r="AO52" i="4"/>
  <c r="AP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AF53" i="4"/>
  <c r="AG53" i="4"/>
  <c r="AH53" i="4"/>
  <c r="AI53" i="4"/>
  <c r="AJ53" i="4"/>
  <c r="AK53" i="4"/>
  <c r="AL53" i="4"/>
  <c r="AM53" i="4"/>
  <c r="AN53" i="4"/>
  <c r="AO53" i="4"/>
  <c r="AP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AF54" i="4"/>
  <c r="AG54" i="4"/>
  <c r="AH54" i="4"/>
  <c r="AI54" i="4"/>
  <c r="AJ54" i="4"/>
  <c r="AK54" i="4"/>
  <c r="AL54" i="4"/>
  <c r="AM54" i="4"/>
  <c r="AN54" i="4"/>
  <c r="AO54" i="4"/>
  <c r="AP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AF55" i="4"/>
  <c r="AG55" i="4"/>
  <c r="AH55" i="4"/>
  <c r="AI55" i="4"/>
  <c r="AJ55" i="4"/>
  <c r="AK55" i="4"/>
  <c r="AL55" i="4"/>
  <c r="AM55" i="4"/>
  <c r="AN55" i="4"/>
  <c r="AO55" i="4"/>
  <c r="AP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AF56" i="4"/>
  <c r="AG56" i="4"/>
  <c r="AH56" i="4"/>
  <c r="AI56" i="4"/>
  <c r="AJ56" i="4"/>
  <c r="AK56" i="4"/>
  <c r="AL56" i="4"/>
  <c r="AM56" i="4"/>
  <c r="AN56" i="4"/>
  <c r="AO56" i="4"/>
  <c r="AP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AE39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38" i="4"/>
  <c r="B6" i="6"/>
  <c r="BJ78" i="4" s="1"/>
  <c r="S38" i="4"/>
  <c r="T38" i="4"/>
  <c r="U38" i="4"/>
  <c r="V38" i="4"/>
  <c r="W38" i="4"/>
  <c r="X38" i="4"/>
  <c r="Y38" i="4"/>
  <c r="Z38" i="4"/>
  <c r="AA38" i="4"/>
  <c r="AB38" i="4"/>
  <c r="AC38" i="4"/>
  <c r="S39" i="4"/>
  <c r="T39" i="4"/>
  <c r="U39" i="4"/>
  <c r="V39" i="4"/>
  <c r="W39" i="4"/>
  <c r="X39" i="4"/>
  <c r="Y39" i="4"/>
  <c r="Z39" i="4"/>
  <c r="AA39" i="4"/>
  <c r="AB39" i="4"/>
  <c r="AC39" i="4"/>
  <c r="S41" i="4"/>
  <c r="T41" i="4"/>
  <c r="U41" i="4"/>
  <c r="V41" i="4"/>
  <c r="W41" i="4"/>
  <c r="X41" i="4"/>
  <c r="Y41" i="4"/>
  <c r="Z41" i="4"/>
  <c r="AA41" i="4"/>
  <c r="AB41" i="4"/>
  <c r="AC41" i="4"/>
  <c r="S42" i="4"/>
  <c r="T42" i="4"/>
  <c r="U42" i="4"/>
  <c r="V42" i="4"/>
  <c r="W42" i="4"/>
  <c r="X42" i="4"/>
  <c r="Y42" i="4"/>
  <c r="Z42" i="4"/>
  <c r="AA42" i="4"/>
  <c r="AB42" i="4"/>
  <c r="AC42" i="4"/>
  <c r="S43" i="4"/>
  <c r="T43" i="4"/>
  <c r="U43" i="4"/>
  <c r="V43" i="4"/>
  <c r="W43" i="4"/>
  <c r="X43" i="4"/>
  <c r="Y43" i="4"/>
  <c r="Z43" i="4"/>
  <c r="AA43" i="4"/>
  <c r="AB43" i="4"/>
  <c r="AC43" i="4"/>
  <c r="S44" i="4"/>
  <c r="T44" i="4"/>
  <c r="U44" i="4"/>
  <c r="V44" i="4"/>
  <c r="W44" i="4"/>
  <c r="X44" i="4"/>
  <c r="Y44" i="4"/>
  <c r="Z44" i="4"/>
  <c r="AA44" i="4"/>
  <c r="AB44" i="4"/>
  <c r="AC44" i="4"/>
  <c r="S45" i="4"/>
  <c r="T45" i="4"/>
  <c r="U45" i="4"/>
  <c r="V45" i="4"/>
  <c r="W45" i="4"/>
  <c r="X45" i="4"/>
  <c r="Y45" i="4"/>
  <c r="Z45" i="4"/>
  <c r="AA45" i="4"/>
  <c r="AB45" i="4"/>
  <c r="AC45" i="4"/>
  <c r="S46" i="4"/>
  <c r="T46" i="4"/>
  <c r="U46" i="4"/>
  <c r="V46" i="4"/>
  <c r="W46" i="4"/>
  <c r="X46" i="4"/>
  <c r="Y46" i="4"/>
  <c r="Z46" i="4"/>
  <c r="AA46" i="4"/>
  <c r="AB46" i="4"/>
  <c r="AC46" i="4"/>
  <c r="S47" i="4"/>
  <c r="T47" i="4"/>
  <c r="U47" i="4"/>
  <c r="V47" i="4"/>
  <c r="W47" i="4"/>
  <c r="X47" i="4"/>
  <c r="Y47" i="4"/>
  <c r="Z47" i="4"/>
  <c r="AA47" i="4"/>
  <c r="AB47" i="4"/>
  <c r="AC47" i="4"/>
  <c r="S48" i="4"/>
  <c r="T48" i="4"/>
  <c r="U48" i="4"/>
  <c r="V48" i="4"/>
  <c r="W48" i="4"/>
  <c r="X48" i="4"/>
  <c r="Y48" i="4"/>
  <c r="Z48" i="4"/>
  <c r="AA48" i="4"/>
  <c r="AB48" i="4"/>
  <c r="AC48" i="4"/>
  <c r="S49" i="4"/>
  <c r="T49" i="4"/>
  <c r="U49" i="4"/>
  <c r="V49" i="4"/>
  <c r="W49" i="4"/>
  <c r="X49" i="4"/>
  <c r="Y49" i="4"/>
  <c r="Z49" i="4"/>
  <c r="AA49" i="4"/>
  <c r="AB49" i="4"/>
  <c r="AC49" i="4"/>
  <c r="S50" i="4"/>
  <c r="T50" i="4"/>
  <c r="U50" i="4"/>
  <c r="V50" i="4"/>
  <c r="W50" i="4"/>
  <c r="X50" i="4"/>
  <c r="Y50" i="4"/>
  <c r="Z50" i="4"/>
  <c r="AA50" i="4"/>
  <c r="AB50" i="4"/>
  <c r="AC50" i="4"/>
  <c r="S51" i="4"/>
  <c r="T51" i="4"/>
  <c r="U51" i="4"/>
  <c r="V51" i="4"/>
  <c r="W51" i="4"/>
  <c r="X51" i="4"/>
  <c r="Y51" i="4"/>
  <c r="Z51" i="4"/>
  <c r="AA51" i="4"/>
  <c r="AB51" i="4"/>
  <c r="AC51" i="4"/>
  <c r="S52" i="4"/>
  <c r="T52" i="4"/>
  <c r="U52" i="4"/>
  <c r="V52" i="4"/>
  <c r="W52" i="4"/>
  <c r="X52" i="4"/>
  <c r="Y52" i="4"/>
  <c r="Z52" i="4"/>
  <c r="AA52" i="4"/>
  <c r="AB52" i="4"/>
  <c r="AC52" i="4"/>
  <c r="S53" i="4"/>
  <c r="T53" i="4"/>
  <c r="U53" i="4"/>
  <c r="V53" i="4"/>
  <c r="W53" i="4"/>
  <c r="X53" i="4"/>
  <c r="Y53" i="4"/>
  <c r="Z53" i="4"/>
  <c r="AA53" i="4"/>
  <c r="AB53" i="4"/>
  <c r="AC53" i="4"/>
  <c r="S54" i="4"/>
  <c r="T54" i="4"/>
  <c r="U54" i="4"/>
  <c r="V54" i="4"/>
  <c r="W54" i="4"/>
  <c r="X54" i="4"/>
  <c r="Y54" i="4"/>
  <c r="Z54" i="4"/>
  <c r="AA54" i="4"/>
  <c r="AB54" i="4"/>
  <c r="AC54" i="4"/>
  <c r="S55" i="4"/>
  <c r="T55" i="4"/>
  <c r="U55" i="4"/>
  <c r="V55" i="4"/>
  <c r="W55" i="4"/>
  <c r="X55" i="4"/>
  <c r="Y55" i="4"/>
  <c r="Z55" i="4"/>
  <c r="AA55" i="4"/>
  <c r="AB55" i="4"/>
  <c r="AC55" i="4"/>
  <c r="S56" i="4"/>
  <c r="T56" i="4"/>
  <c r="U56" i="4"/>
  <c r="V56" i="4"/>
  <c r="W56" i="4"/>
  <c r="X56" i="4"/>
  <c r="Y56" i="4"/>
  <c r="Z56" i="4"/>
  <c r="AA56" i="4"/>
  <c r="AB56" i="4"/>
  <c r="AC56" i="4"/>
  <c r="R50" i="4"/>
  <c r="R51" i="4"/>
  <c r="AE20" i="4"/>
  <c r="F38" i="4"/>
  <c r="G38" i="4"/>
  <c r="H38" i="4"/>
  <c r="I38" i="4"/>
  <c r="J38" i="4"/>
  <c r="K38" i="4"/>
  <c r="L38" i="4"/>
  <c r="M38" i="4"/>
  <c r="N38" i="4"/>
  <c r="O38" i="4"/>
  <c r="P38" i="4"/>
  <c r="F39" i="4"/>
  <c r="G39" i="4"/>
  <c r="H39" i="4"/>
  <c r="I39" i="4"/>
  <c r="J39" i="4"/>
  <c r="K39" i="4"/>
  <c r="L39" i="4"/>
  <c r="M39" i="4"/>
  <c r="N39" i="4"/>
  <c r="O39" i="4"/>
  <c r="P39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F45" i="4"/>
  <c r="G45" i="4"/>
  <c r="H45" i="4"/>
  <c r="I45" i="4"/>
  <c r="J45" i="4"/>
  <c r="K45" i="4"/>
  <c r="L45" i="4"/>
  <c r="M45" i="4"/>
  <c r="N45" i="4"/>
  <c r="O45" i="4"/>
  <c r="P45" i="4"/>
  <c r="F46" i="4"/>
  <c r="G46" i="4"/>
  <c r="H46" i="4"/>
  <c r="I46" i="4"/>
  <c r="J46" i="4"/>
  <c r="K46" i="4"/>
  <c r="L46" i="4"/>
  <c r="M46" i="4"/>
  <c r="N46" i="4"/>
  <c r="O46" i="4"/>
  <c r="P46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F52" i="4"/>
  <c r="G52" i="4"/>
  <c r="H52" i="4"/>
  <c r="I52" i="4"/>
  <c r="J52" i="4"/>
  <c r="K52" i="4"/>
  <c r="L52" i="4"/>
  <c r="M52" i="4"/>
  <c r="N52" i="4"/>
  <c r="O52" i="4"/>
  <c r="P52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E50" i="4"/>
  <c r="E51" i="4"/>
  <c r="E52" i="4"/>
  <c r="E53" i="4"/>
  <c r="E54" i="4"/>
  <c r="E55" i="4"/>
  <c r="F51" i="5"/>
  <c r="G51" i="5"/>
  <c r="H51" i="5"/>
  <c r="Q72" i="4"/>
  <c r="Q73" i="4"/>
  <c r="Q74" i="4"/>
  <c r="Q65" i="4"/>
  <c r="Q67" i="4"/>
  <c r="Q68" i="4"/>
  <c r="Q69" i="4"/>
  <c r="Q16" i="4"/>
  <c r="Q17" i="4"/>
  <c r="Q18" i="4"/>
  <c r="C9" i="5"/>
  <c r="AV63" i="3"/>
  <c r="AV64" i="3" s="1"/>
  <c r="AY33" i="4" s="1"/>
  <c r="AZ34" i="4" s="1"/>
  <c r="AW63" i="3"/>
  <c r="AW64" i="3" s="1"/>
  <c r="AX63" i="3"/>
  <c r="AX64" i="3" s="1"/>
  <c r="BA33" i="4" s="1"/>
  <c r="BB34" i="4" s="1"/>
  <c r="AY63" i="3"/>
  <c r="AY64" i="3" s="1"/>
  <c r="AZ63" i="3"/>
  <c r="AZ64" i="3" s="1"/>
  <c r="BA63" i="3"/>
  <c r="BA64" i="3" s="1"/>
  <c r="BB63" i="3"/>
  <c r="BB64" i="3" s="1"/>
  <c r="BC63" i="3"/>
  <c r="BC64" i="3" s="1"/>
  <c r="BD63" i="3"/>
  <c r="BD64" i="3" s="1"/>
  <c r="BE63" i="3"/>
  <c r="BE64" i="3" s="1"/>
  <c r="BI33" i="4" s="1"/>
  <c r="BF63" i="3"/>
  <c r="BF64" i="3" s="1"/>
  <c r="BG63" i="3"/>
  <c r="BG64" i="3" s="1"/>
  <c r="BK33" i="4" s="1"/>
  <c r="BL34" i="4" s="1"/>
  <c r="BH63" i="3"/>
  <c r="BH64" i="3" s="1"/>
  <c r="BI63" i="3"/>
  <c r="BI64" i="3" s="1"/>
  <c r="BM33" i="4" s="1"/>
  <c r="BN34" i="4" s="1"/>
  <c r="BJ63" i="3"/>
  <c r="BJ64" i="3" s="1"/>
  <c r="BK63" i="3"/>
  <c r="BK64" i="3" s="1"/>
  <c r="BL63" i="3"/>
  <c r="BL64" i="3" s="1"/>
  <c r="BP33" i="4" s="1"/>
  <c r="AD63" i="3"/>
  <c r="AD64" i="3" s="1"/>
  <c r="AF33" i="4" s="1"/>
  <c r="AE63" i="3"/>
  <c r="AE64" i="3" s="1"/>
  <c r="AG33" i="4" s="1"/>
  <c r="AF63" i="3"/>
  <c r="AF64" i="3" s="1"/>
  <c r="AG63" i="3"/>
  <c r="AG64" i="3" s="1"/>
  <c r="AI33" i="4" s="1"/>
  <c r="AH63" i="3"/>
  <c r="AH64" i="3" s="1"/>
  <c r="AJ33" i="4" s="1"/>
  <c r="AK34" i="4" s="1"/>
  <c r="AI63" i="3"/>
  <c r="AI64" i="3" s="1"/>
  <c r="AK33" i="4" s="1"/>
  <c r="AJ63" i="3"/>
  <c r="AJ64" i="3" s="1"/>
  <c r="AL33" i="4" s="1"/>
  <c r="AM34" i="4" s="1"/>
  <c r="AK63" i="3"/>
  <c r="AK64" i="3" s="1"/>
  <c r="AL63" i="3"/>
  <c r="AL64" i="3" s="1"/>
  <c r="AM63" i="3"/>
  <c r="AM64" i="3" s="1"/>
  <c r="AO33" i="4" s="1"/>
  <c r="AN63" i="3"/>
  <c r="AN64" i="3" s="1"/>
  <c r="AO63" i="3"/>
  <c r="AO64" i="3" s="1"/>
  <c r="AP63" i="3"/>
  <c r="AP64" i="3" s="1"/>
  <c r="AQ63" i="3"/>
  <c r="AQ64" i="3" s="1"/>
  <c r="AR63" i="3"/>
  <c r="AR64" i="3" s="1"/>
  <c r="AS63" i="3"/>
  <c r="AS64" i="3" s="1"/>
  <c r="AT63" i="3"/>
  <c r="AT64" i="3" s="1"/>
  <c r="AU63" i="3"/>
  <c r="AU64" i="3" s="1"/>
  <c r="AC63" i="3"/>
  <c r="AC64" i="3" s="1"/>
  <c r="A34" i="3"/>
  <c r="D62" i="3" s="1"/>
  <c r="AK31" i="4" l="1"/>
  <c r="BN31" i="4"/>
  <c r="BO32" i="4" s="1"/>
  <c r="BF31" i="4"/>
  <c r="AN31" i="4"/>
  <c r="AF31" i="4"/>
  <c r="F60" i="3"/>
  <c r="AV31" i="4"/>
  <c r="AW32" i="4" s="1"/>
  <c r="AE31" i="4"/>
  <c r="AF32" i="4" s="1"/>
  <c r="BL31" i="4"/>
  <c r="BM32" i="4" s="1"/>
  <c r="BC31" i="4"/>
  <c r="BE32" i="4" s="1"/>
  <c r="BJ31" i="4"/>
  <c r="BA31" i="4"/>
  <c r="BB32" i="4" s="1"/>
  <c r="AS31" i="4"/>
  <c r="AT32" i="4" s="1"/>
  <c r="AJ31" i="4"/>
  <c r="AK32" i="4" s="1"/>
  <c r="AR31" i="4"/>
  <c r="AI31" i="4"/>
  <c r="AJ32" i="4" s="1"/>
  <c r="BH31" i="4"/>
  <c r="BI32" i="4" s="1"/>
  <c r="AY31" i="4"/>
  <c r="AZ32" i="4" s="1"/>
  <c r="E60" i="2"/>
  <c r="F60" i="2"/>
  <c r="BI17" i="3"/>
  <c r="AR9" i="3"/>
  <c r="AJ9" i="3"/>
  <c r="AZ21" i="3"/>
  <c r="L9" i="3"/>
  <c r="AG15" i="3"/>
  <c r="W11" i="3"/>
  <c r="AQ7" i="3"/>
  <c r="BG13" i="3"/>
  <c r="I13" i="3"/>
  <c r="BG15" i="3"/>
  <c r="I15" i="3"/>
  <c r="AV17" i="3"/>
  <c r="AM17" i="3"/>
  <c r="H11" i="3"/>
  <c r="AN17" i="3"/>
  <c r="AR7" i="3"/>
  <c r="AF17" i="3"/>
  <c r="V17" i="3"/>
  <c r="BL11" i="3"/>
  <c r="BL17" i="3"/>
  <c r="N17" i="3"/>
  <c r="AV11" i="3"/>
  <c r="AD11" i="3"/>
  <c r="BD17" i="3"/>
  <c r="AF5" i="3"/>
  <c r="AT13" i="3"/>
  <c r="N15" i="3"/>
  <c r="AW31" i="4"/>
  <c r="AX32" i="4" s="1"/>
  <c r="F17" i="3"/>
  <c r="AS47" i="2"/>
  <c r="AK47" i="2"/>
  <c r="M47" i="2"/>
  <c r="BJ19" i="3"/>
  <c r="AH15" i="3"/>
  <c r="AX13" i="3"/>
  <c r="AL11" i="3"/>
  <c r="AB21" i="3"/>
  <c r="Q19" i="3"/>
  <c r="T21" i="3"/>
  <c r="AC5" i="3"/>
  <c r="BK31" i="4"/>
  <c r="AJ47" i="2"/>
  <c r="I9" i="3"/>
  <c r="Q21" i="3"/>
  <c r="AL17" i="3"/>
  <c r="AQ21" i="3"/>
  <c r="BH21" i="3"/>
  <c r="AT11" i="3"/>
  <c r="AM31" i="4"/>
  <c r="BI47" i="2"/>
  <c r="BA47" i="2"/>
  <c r="AC47" i="2"/>
  <c r="U47" i="2"/>
  <c r="BH47" i="2"/>
  <c r="AZ47" i="2"/>
  <c r="AR47" i="2"/>
  <c r="AB47" i="2"/>
  <c r="T47" i="2"/>
  <c r="L47" i="2"/>
  <c r="BB31" i="4"/>
  <c r="BC32" i="4" s="1"/>
  <c r="BF47" i="2"/>
  <c r="AX47" i="2"/>
  <c r="AP47" i="2"/>
  <c r="AH47" i="2"/>
  <c r="Z47" i="2"/>
  <c r="R47" i="2"/>
  <c r="J47" i="2"/>
  <c r="AL21" i="3"/>
  <c r="AN47" i="2"/>
  <c r="BP31" i="4"/>
  <c r="AF47" i="2"/>
  <c r="BE47" i="2"/>
  <c r="AW47" i="2"/>
  <c r="AO47" i="2"/>
  <c r="AG47" i="2"/>
  <c r="Y47" i="2"/>
  <c r="Q47" i="2"/>
  <c r="I47" i="2"/>
  <c r="BG47" i="2"/>
  <c r="AY47" i="2"/>
  <c r="AQ47" i="2"/>
  <c r="AI47" i="2"/>
  <c r="AA47" i="2"/>
  <c r="S47" i="2"/>
  <c r="K47" i="2"/>
  <c r="BK47" i="2"/>
  <c r="BC47" i="2"/>
  <c r="AU47" i="2"/>
  <c r="AM47" i="2"/>
  <c r="AE47" i="2"/>
  <c r="W47" i="2"/>
  <c r="O47" i="2"/>
  <c r="G47" i="2"/>
  <c r="O19" i="3"/>
  <c r="G15" i="3"/>
  <c r="BL47" i="2"/>
  <c r="X47" i="2"/>
  <c r="BJ47" i="2"/>
  <c r="BB47" i="2"/>
  <c r="AT47" i="2"/>
  <c r="AL47" i="2"/>
  <c r="AD47" i="2"/>
  <c r="V47" i="2"/>
  <c r="N47" i="2"/>
  <c r="V11" i="3"/>
  <c r="U9" i="3"/>
  <c r="AE7" i="3"/>
  <c r="AV47" i="2"/>
  <c r="P47" i="2"/>
  <c r="AS21" i="3"/>
  <c r="BH15" i="3"/>
  <c r="AD7" i="3"/>
  <c r="BD47" i="2"/>
  <c r="H47" i="2"/>
  <c r="AX31" i="4"/>
  <c r="AY32" i="4" s="1"/>
  <c r="AO31" i="4"/>
  <c r="AG31" i="4"/>
  <c r="AQ20" i="4"/>
  <c r="BQ20" i="4"/>
  <c r="AU31" i="4"/>
  <c r="AA21" i="3"/>
  <c r="AG19" i="3"/>
  <c r="AX15" i="3"/>
  <c r="BF13" i="3"/>
  <c r="R13" i="3"/>
  <c r="BD11" i="3"/>
  <c r="Z19" i="3"/>
  <c r="BJ17" i="3"/>
  <c r="H17" i="3"/>
  <c r="AW15" i="3"/>
  <c r="J15" i="3"/>
  <c r="BE13" i="3"/>
  <c r="J13" i="3"/>
  <c r="BB11" i="3"/>
  <c r="X11" i="3"/>
  <c r="AN5" i="3"/>
  <c r="BG21" i="3"/>
  <c r="BF19" i="3"/>
  <c r="J19" i="3"/>
  <c r="BB17" i="3"/>
  <c r="AD17" i="3"/>
  <c r="AB15" i="3"/>
  <c r="AP13" i="3"/>
  <c r="AR11" i="3"/>
  <c r="P11" i="3"/>
  <c r="S21" i="3"/>
  <c r="BF21" i="3"/>
  <c r="AI21" i="3"/>
  <c r="BE19" i="3"/>
  <c r="AZ17" i="3"/>
  <c r="X17" i="3"/>
  <c r="Z15" i="3"/>
  <c r="AO13" i="3"/>
  <c r="N11" i="3"/>
  <c r="F5" i="3"/>
  <c r="AH21" i="3"/>
  <c r="K21" i="3"/>
  <c r="AP19" i="3"/>
  <c r="Y15" i="3"/>
  <c r="AH13" i="3"/>
  <c r="AY21" i="3"/>
  <c r="J21" i="3"/>
  <c r="AO19" i="3"/>
  <c r="AT17" i="3"/>
  <c r="P17" i="3"/>
  <c r="Q15" i="3"/>
  <c r="Z13" i="3"/>
  <c r="BJ11" i="3"/>
  <c r="AK9" i="3"/>
  <c r="BI9" i="3"/>
  <c r="BK19" i="3"/>
  <c r="AM19" i="3"/>
  <c r="G19" i="3"/>
  <c r="AU15" i="3"/>
  <c r="W15" i="3"/>
  <c r="Y7" i="3"/>
  <c r="AM15" i="3"/>
  <c r="Z9" i="3"/>
  <c r="BC7" i="3"/>
  <c r="W7" i="3"/>
  <c r="AE19" i="3"/>
  <c r="BK15" i="3"/>
  <c r="O15" i="3"/>
  <c r="AW7" i="3"/>
  <c r="O7" i="3"/>
  <c r="Y13" i="3"/>
  <c r="AV9" i="3"/>
  <c r="M9" i="3"/>
  <c r="I7" i="3"/>
  <c r="BC19" i="3"/>
  <c r="W19" i="3"/>
  <c r="AE15" i="3"/>
  <c r="G7" i="3"/>
  <c r="AU19" i="3"/>
  <c r="BC15" i="3"/>
  <c r="AM7" i="3"/>
  <c r="T5" i="3"/>
  <c r="AF21" i="3"/>
  <c r="BC17" i="3"/>
  <c r="X9" i="3"/>
  <c r="AE5" i="3"/>
  <c r="G17" i="3"/>
  <c r="AM11" i="3"/>
  <c r="AN9" i="3"/>
  <c r="H15" i="3"/>
  <c r="R9" i="3"/>
  <c r="H21" i="3"/>
  <c r="BC11" i="3"/>
  <c r="AX7" i="3"/>
  <c r="O5" i="3"/>
  <c r="BD21" i="3"/>
  <c r="BK17" i="3"/>
  <c r="AU17" i="3"/>
  <c r="AE11" i="3"/>
  <c r="AU5" i="3"/>
  <c r="O17" i="3"/>
  <c r="AN13" i="3"/>
  <c r="AX9" i="3"/>
  <c r="BA21" i="3"/>
  <c r="AP21" i="3"/>
  <c r="AC21" i="3"/>
  <c r="BD19" i="3"/>
  <c r="AN19" i="3"/>
  <c r="AV15" i="3"/>
  <c r="AF15" i="3"/>
  <c r="R15" i="3"/>
  <c r="BD13" i="3"/>
  <c r="AI13" i="3"/>
  <c r="Q13" i="3"/>
  <c r="AW11" i="3"/>
  <c r="BL9" i="3"/>
  <c r="AW9" i="3"/>
  <c r="P9" i="3"/>
  <c r="AO7" i="3"/>
  <c r="X19" i="3"/>
  <c r="H19" i="3"/>
  <c r="P13" i="3"/>
  <c r="BL7" i="3"/>
  <c r="P7" i="3"/>
  <c r="AI19" i="3"/>
  <c r="BH17" i="3"/>
  <c r="BF15" i="3"/>
  <c r="AP15" i="3"/>
  <c r="P15" i="3"/>
  <c r="AW13" i="3"/>
  <c r="AG13" i="3"/>
  <c r="N13" i="3"/>
  <c r="BD7" i="3"/>
  <c r="BK5" i="3"/>
  <c r="BL19" i="3"/>
  <c r="AH19" i="3"/>
  <c r="R19" i="3"/>
  <c r="BE17" i="3"/>
  <c r="W17" i="3"/>
  <c r="BE15" i="3"/>
  <c r="AA15" i="3"/>
  <c r="AV13" i="3"/>
  <c r="AF13" i="3"/>
  <c r="K13" i="3"/>
  <c r="Y11" i="3"/>
  <c r="G11" i="3"/>
  <c r="AF7" i="3"/>
  <c r="AB5" i="3"/>
  <c r="AV19" i="3"/>
  <c r="AN15" i="3"/>
  <c r="BL13" i="3"/>
  <c r="AO9" i="3"/>
  <c r="H7" i="3"/>
  <c r="AG17" i="3"/>
  <c r="X15" i="3"/>
  <c r="X13" i="3"/>
  <c r="AR19" i="3"/>
  <c r="BG19" i="3"/>
  <c r="AA19" i="3"/>
  <c r="AW17" i="3"/>
  <c r="J17" i="3"/>
  <c r="AZ15" i="3"/>
  <c r="T15" i="3"/>
  <c r="K15" i="3"/>
  <c r="AO11" i="3"/>
  <c r="AD9" i="3"/>
  <c r="AI7" i="3"/>
  <c r="L7" i="3"/>
  <c r="AX5" i="3"/>
  <c r="AH5" i="3"/>
  <c r="J5" i="3"/>
  <c r="L19" i="3"/>
  <c r="T7" i="3"/>
  <c r="AJ19" i="3"/>
  <c r="BF17" i="3"/>
  <c r="AH17" i="3"/>
  <c r="I17" i="3"/>
  <c r="AY15" i="3"/>
  <c r="S15" i="3"/>
  <c r="BH13" i="3"/>
  <c r="AJ13" i="3"/>
  <c r="L13" i="3"/>
  <c r="AX11" i="3"/>
  <c r="Z11" i="3"/>
  <c r="AU7" i="3"/>
  <c r="K7" i="3"/>
  <c r="AG5" i="3"/>
  <c r="I5" i="3"/>
  <c r="AQ19" i="3"/>
  <c r="AP17" i="3"/>
  <c r="Q17" i="3"/>
  <c r="AJ15" i="3"/>
  <c r="AR13" i="3"/>
  <c r="S13" i="3"/>
  <c r="BF11" i="3"/>
  <c r="AZ7" i="3"/>
  <c r="S7" i="3"/>
  <c r="Q5" i="3"/>
  <c r="R17" i="3"/>
  <c r="T13" i="3"/>
  <c r="AZ19" i="3"/>
  <c r="AO17" i="3"/>
  <c r="AQ13" i="3"/>
  <c r="BE11" i="3"/>
  <c r="Y9" i="3"/>
  <c r="BK7" i="3"/>
  <c r="AY7" i="3"/>
  <c r="AP5" i="3"/>
  <c r="R5" i="3"/>
  <c r="AY19" i="3"/>
  <c r="Z17" i="3"/>
  <c r="AB13" i="3"/>
  <c r="BH7" i="3"/>
  <c r="AB7" i="3"/>
  <c r="Y17" i="3"/>
  <c r="AA13" i="3"/>
  <c r="V9" i="3"/>
  <c r="F19" i="3"/>
  <c r="F21" i="3"/>
  <c r="N19" i="3"/>
  <c r="M17" i="3"/>
  <c r="AD15" i="3"/>
  <c r="BB13" i="3"/>
  <c r="V13" i="3"/>
  <c r="M11" i="3"/>
  <c r="BE9" i="3"/>
  <c r="AT7" i="3"/>
  <c r="AS5" i="3"/>
  <c r="AJ5" i="3"/>
  <c r="V15" i="3"/>
  <c r="AL7" i="3"/>
  <c r="AT21" i="3"/>
  <c r="V19" i="3"/>
  <c r="U17" i="3"/>
  <c r="L17" i="3"/>
  <c r="AL15" i="3"/>
  <c r="AZ11" i="3"/>
  <c r="L11" i="3"/>
  <c r="BB7" i="3"/>
  <c r="BA5" i="3"/>
  <c r="AR5" i="3"/>
  <c r="AK5" i="3"/>
  <c r="N21" i="3"/>
  <c r="AD19" i="3"/>
  <c r="AC17" i="3"/>
  <c r="T17" i="3"/>
  <c r="AT15" i="3"/>
  <c r="BJ13" i="3"/>
  <c r="BB9" i="3"/>
  <c r="BJ7" i="3"/>
  <c r="BI5" i="3"/>
  <c r="AJ47" i="3"/>
  <c r="AL19" i="3"/>
  <c r="AK17" i="3"/>
  <c r="AB17" i="3"/>
  <c r="BB15" i="3"/>
  <c r="BH11" i="3"/>
  <c r="BJ9" i="3"/>
  <c r="F7" i="3"/>
  <c r="AS17" i="3"/>
  <c r="AJ17" i="3"/>
  <c r="F13" i="3"/>
  <c r="BA17" i="3"/>
  <c r="AG9" i="3"/>
  <c r="U5" i="3"/>
  <c r="BL47" i="3"/>
  <c r="BP29" i="4" s="1"/>
  <c r="AN47" i="3"/>
  <c r="X47" i="3"/>
  <c r="H47" i="3"/>
  <c r="L47" i="3"/>
  <c r="BF47" i="3"/>
  <c r="AX47" i="3"/>
  <c r="AP47" i="3"/>
  <c r="AH47" i="3"/>
  <c r="Z47" i="3"/>
  <c r="R47" i="3"/>
  <c r="J47" i="3"/>
  <c r="BK47" i="3"/>
  <c r="BC47" i="3"/>
  <c r="AU47" i="3"/>
  <c r="AM47" i="3"/>
  <c r="AO29" i="4" s="1"/>
  <c r="AP30" i="4" s="1"/>
  <c r="AE47" i="3"/>
  <c r="W47" i="3"/>
  <c r="O47" i="3"/>
  <c r="G47" i="3"/>
  <c r="AA47" i="3"/>
  <c r="AV47" i="3"/>
  <c r="AF47" i="3"/>
  <c r="P47" i="3"/>
  <c r="AZ47" i="3"/>
  <c r="AQ47" i="3"/>
  <c r="BJ47" i="3"/>
  <c r="BN29" i="4" s="1"/>
  <c r="BO30" i="4" s="1"/>
  <c r="BB47" i="3"/>
  <c r="BF29" i="4" s="1"/>
  <c r="BG30" i="4" s="1"/>
  <c r="AT47" i="3"/>
  <c r="AL47" i="3"/>
  <c r="AD47" i="3"/>
  <c r="V47" i="3"/>
  <c r="N47" i="3"/>
  <c r="F47" i="3"/>
  <c r="BD47" i="3"/>
  <c r="AB47" i="3"/>
  <c r="S47" i="3"/>
  <c r="BI47" i="3"/>
  <c r="BA47" i="3"/>
  <c r="AS47" i="3"/>
  <c r="AK47" i="3"/>
  <c r="AC47" i="3"/>
  <c r="U47" i="3"/>
  <c r="M47" i="3"/>
  <c r="BG47" i="3"/>
  <c r="AR47" i="3"/>
  <c r="AU29" i="4" s="1"/>
  <c r="AV30" i="4" s="1"/>
  <c r="AI47" i="3"/>
  <c r="AK29" i="4" s="1"/>
  <c r="AL30" i="4" s="1"/>
  <c r="T47" i="3"/>
  <c r="K47" i="3"/>
  <c r="BH47" i="3"/>
  <c r="AY47" i="3"/>
  <c r="BE47" i="3"/>
  <c r="AW47" i="3"/>
  <c r="AZ29" i="4" s="1"/>
  <c r="AO47" i="3"/>
  <c r="AG47" i="3"/>
  <c r="Y47" i="3"/>
  <c r="Q47" i="3"/>
  <c r="I47" i="3"/>
  <c r="BK21" i="3"/>
  <c r="BC21" i="3"/>
  <c r="AU21" i="3"/>
  <c r="AM21" i="3"/>
  <c r="AE21" i="3"/>
  <c r="W21" i="3"/>
  <c r="O21" i="3"/>
  <c r="G21" i="3"/>
  <c r="BI19" i="3"/>
  <c r="BA19" i="3"/>
  <c r="AS19" i="3"/>
  <c r="AK19" i="3"/>
  <c r="AC19" i="3"/>
  <c r="U19" i="3"/>
  <c r="M19" i="3"/>
  <c r="BG17" i="3"/>
  <c r="AY17" i="3"/>
  <c r="AQ17" i="3"/>
  <c r="AI17" i="3"/>
  <c r="AA17" i="3"/>
  <c r="S17" i="3"/>
  <c r="K17" i="3"/>
  <c r="BI13" i="3"/>
  <c r="BA13" i="3"/>
  <c r="AS13" i="3"/>
  <c r="AK13" i="3"/>
  <c r="AC13" i="3"/>
  <c r="U13" i="3"/>
  <c r="M13" i="3"/>
  <c r="BG11" i="3"/>
  <c r="AY11" i="3"/>
  <c r="AQ11" i="3"/>
  <c r="AI11" i="3"/>
  <c r="AA11" i="3"/>
  <c r="S11" i="3"/>
  <c r="K11" i="3"/>
  <c r="BI15" i="3"/>
  <c r="BA15" i="3"/>
  <c r="AS15" i="3"/>
  <c r="AK15" i="3"/>
  <c r="AC15" i="3"/>
  <c r="U15" i="3"/>
  <c r="M15" i="3"/>
  <c r="D22" i="3"/>
  <c r="BD52" i="4"/>
  <c r="G37" i="5" s="1"/>
  <c r="BD44" i="4"/>
  <c r="G29" i="5" s="1"/>
  <c r="AQ51" i="4"/>
  <c r="F36" i="5" s="1"/>
  <c r="AQ43" i="4"/>
  <c r="F28" i="5" s="1"/>
  <c r="BQ53" i="4"/>
  <c r="H38" i="5" s="1"/>
  <c r="BD49" i="4"/>
  <c r="G34" i="5" s="1"/>
  <c r="BQ45" i="4"/>
  <c r="H30" i="5" s="1"/>
  <c r="BD41" i="4"/>
  <c r="G26" i="5" s="1"/>
  <c r="AQ50" i="4"/>
  <c r="F35" i="5" s="1"/>
  <c r="AQ42" i="4"/>
  <c r="F27" i="5" s="1"/>
  <c r="BD54" i="4"/>
  <c r="G39" i="5" s="1"/>
  <c r="BQ52" i="4"/>
  <c r="H37" i="5" s="1"/>
  <c r="AQ52" i="4"/>
  <c r="F37" i="5" s="1"/>
  <c r="BD51" i="4"/>
  <c r="G36" i="5" s="1"/>
  <c r="BQ50" i="4"/>
  <c r="H35" i="5" s="1"/>
  <c r="BD50" i="4"/>
  <c r="G35" i="5" s="1"/>
  <c r="BD46" i="4"/>
  <c r="G31" i="5" s="1"/>
  <c r="BQ44" i="4"/>
  <c r="H29" i="5" s="1"/>
  <c r="AQ44" i="4"/>
  <c r="F29" i="5" s="1"/>
  <c r="BD43" i="4"/>
  <c r="G28" i="5" s="1"/>
  <c r="BQ42" i="4"/>
  <c r="H27" i="5" s="1"/>
  <c r="BD42" i="4"/>
  <c r="G27" i="5" s="1"/>
  <c r="AQ38" i="4"/>
  <c r="F23" i="5" s="1"/>
  <c r="AQ49" i="4"/>
  <c r="F34" i="5" s="1"/>
  <c r="AQ41" i="4"/>
  <c r="F26" i="5" s="1"/>
  <c r="BQ55" i="4"/>
  <c r="H40" i="5" s="1"/>
  <c r="BQ47" i="4"/>
  <c r="H32" i="5" s="1"/>
  <c r="BQ38" i="4"/>
  <c r="H23" i="5" s="1"/>
  <c r="AQ56" i="4"/>
  <c r="F41" i="5" s="1"/>
  <c r="AQ48" i="4"/>
  <c r="F33" i="5" s="1"/>
  <c r="AQ39" i="4"/>
  <c r="F24" i="5" s="1"/>
  <c r="BD56" i="4"/>
  <c r="G41" i="5" s="1"/>
  <c r="BD48" i="4"/>
  <c r="G33" i="5" s="1"/>
  <c r="BQ46" i="4"/>
  <c r="H31" i="5" s="1"/>
  <c r="BD45" i="4"/>
  <c r="G30" i="5" s="1"/>
  <c r="BQ41" i="4"/>
  <c r="H26" i="5" s="1"/>
  <c r="BD39" i="4"/>
  <c r="G24" i="5" s="1"/>
  <c r="BQ56" i="4"/>
  <c r="H41" i="5" s="1"/>
  <c r="BQ48" i="4"/>
  <c r="H33" i="5" s="1"/>
  <c r="BQ39" i="4"/>
  <c r="H24" i="5" s="1"/>
  <c r="AQ55" i="4"/>
  <c r="F40" i="5" s="1"/>
  <c r="AQ47" i="4"/>
  <c r="F32" i="5" s="1"/>
  <c r="BD53" i="4"/>
  <c r="G38" i="5" s="1"/>
  <c r="BQ49" i="4"/>
  <c r="H34" i="5" s="1"/>
  <c r="AQ54" i="4"/>
  <c r="F39" i="5" s="1"/>
  <c r="AQ46" i="4"/>
  <c r="F31" i="5" s="1"/>
  <c r="BQ54" i="4"/>
  <c r="H39" i="5" s="1"/>
  <c r="AQ53" i="4"/>
  <c r="F38" i="5" s="1"/>
  <c r="AQ45" i="4"/>
  <c r="F30" i="5" s="1"/>
  <c r="BD55" i="4"/>
  <c r="G40" i="5" s="1"/>
  <c r="BQ51" i="4"/>
  <c r="H36" i="5" s="1"/>
  <c r="BD47" i="4"/>
  <c r="G32" i="5" s="1"/>
  <c r="BQ43" i="4"/>
  <c r="H28" i="5" s="1"/>
  <c r="BD38" i="4"/>
  <c r="G23" i="5" s="1"/>
  <c r="G16" i="5"/>
  <c r="BJ34" i="4"/>
  <c r="BF33" i="4"/>
  <c r="BG34" i="4" s="1"/>
  <c r="H16" i="5"/>
  <c r="AW33" i="4"/>
  <c r="AX34" i="4" s="1"/>
  <c r="AS33" i="4"/>
  <c r="AT34" i="4" s="1"/>
  <c r="AP33" i="4"/>
  <c r="AR34" i="4" s="1"/>
  <c r="BO33" i="4"/>
  <c r="BP34" i="4" s="1"/>
  <c r="BG33" i="4"/>
  <c r="BH34" i="4" s="1"/>
  <c r="BN33" i="4"/>
  <c r="BO34" i="4" s="1"/>
  <c r="AN33" i="4"/>
  <c r="AO34" i="4" s="1"/>
  <c r="BH33" i="4"/>
  <c r="BI34" i="4" s="1"/>
  <c r="BL33" i="4"/>
  <c r="BM34" i="4" s="1"/>
  <c r="BC33" i="4"/>
  <c r="BE34" i="4" s="1"/>
  <c r="AG34" i="4"/>
  <c r="AE33" i="4"/>
  <c r="AF34" i="4" s="1"/>
  <c r="F16" i="5"/>
  <c r="AH33" i="4"/>
  <c r="AI34" i="4" s="1"/>
  <c r="AM33" i="4"/>
  <c r="AN34" i="4" s="1"/>
  <c r="AZ33" i="4"/>
  <c r="BA34" i="4" s="1"/>
  <c r="BJ33" i="4"/>
  <c r="BK34" i="4" s="1"/>
  <c r="AL34" i="4"/>
  <c r="BE33" i="4"/>
  <c r="BF34" i="4" s="1"/>
  <c r="AX33" i="4"/>
  <c r="AY34" i="4" s="1"/>
  <c r="AJ34" i="4"/>
  <c r="AR33" i="4"/>
  <c r="AS34" i="4" s="1"/>
  <c r="AV33" i="4"/>
  <c r="AW34" i="4" s="1"/>
  <c r="AP34" i="4"/>
  <c r="AH34" i="4"/>
  <c r="AU33" i="4"/>
  <c r="AV34" i="4" s="1"/>
  <c r="BB33" i="4"/>
  <c r="BC34" i="4" s="1"/>
  <c r="AT33" i="4"/>
  <c r="AU34" i="4" s="1"/>
  <c r="K78" i="4"/>
  <c r="AK78" i="4"/>
  <c r="AZ78" i="4"/>
  <c r="BF78" i="4"/>
  <c r="BI78" i="4"/>
  <c r="J78" i="4"/>
  <c r="AJ78" i="4"/>
  <c r="AY78" i="4"/>
  <c r="BP78" i="4"/>
  <c r="BH78" i="4"/>
  <c r="AE78" i="4"/>
  <c r="I78" i="4"/>
  <c r="AI78" i="4"/>
  <c r="AX78" i="4"/>
  <c r="BO78" i="4"/>
  <c r="BG78" i="4"/>
  <c r="P78" i="4"/>
  <c r="H78" i="4"/>
  <c r="AP78" i="4"/>
  <c r="AH78" i="4"/>
  <c r="AR78" i="4"/>
  <c r="AW78" i="4"/>
  <c r="BN78" i="4"/>
  <c r="O78" i="4"/>
  <c r="G78" i="4"/>
  <c r="AO78" i="4"/>
  <c r="AG78" i="4"/>
  <c r="AS78" i="4"/>
  <c r="AV78" i="4"/>
  <c r="BM78" i="4"/>
  <c r="N78" i="4"/>
  <c r="F78" i="4"/>
  <c r="AN78" i="4"/>
  <c r="AF78" i="4"/>
  <c r="BC78" i="4"/>
  <c r="AU78" i="4"/>
  <c r="BL78" i="4"/>
  <c r="M78" i="4"/>
  <c r="E78" i="4"/>
  <c r="AM78" i="4"/>
  <c r="BB78" i="4"/>
  <c r="AT78" i="4"/>
  <c r="BK78" i="4"/>
  <c r="L78" i="4"/>
  <c r="AL78" i="4"/>
  <c r="BA78" i="4"/>
  <c r="BE78" i="4"/>
  <c r="Q55" i="4"/>
  <c r="D40" i="5" s="1"/>
  <c r="Q54" i="4"/>
  <c r="D39" i="5" s="1"/>
  <c r="Q52" i="4"/>
  <c r="D37" i="5" s="1"/>
  <c r="Q51" i="4"/>
  <c r="D36" i="5" s="1"/>
  <c r="AD51" i="4"/>
  <c r="E36" i="5" s="1"/>
  <c r="AD50" i="4"/>
  <c r="Q50" i="4"/>
  <c r="D35" i="5" s="1"/>
  <c r="Q53" i="4"/>
  <c r="D38" i="5" s="1"/>
  <c r="D8" i="2"/>
  <c r="D6" i="2"/>
  <c r="D4" i="2"/>
  <c r="A8" i="3"/>
  <c r="D10" i="3" s="1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P10" i="4" s="1"/>
  <c r="Q5" i="2"/>
  <c r="AA9" i="1"/>
  <c r="AE66" i="4" s="1"/>
  <c r="AB9" i="1"/>
  <c r="AF66" i="4" s="1"/>
  <c r="AF75" i="4" s="1"/>
  <c r="AC9" i="1"/>
  <c r="AG66" i="4" s="1"/>
  <c r="AG75" i="4" s="1"/>
  <c r="AD9" i="1"/>
  <c r="AH66" i="4" s="1"/>
  <c r="AH75" i="4" s="1"/>
  <c r="AE9" i="1"/>
  <c r="AI66" i="4" s="1"/>
  <c r="AI75" i="4" s="1"/>
  <c r="AF9" i="1"/>
  <c r="AJ66" i="4" s="1"/>
  <c r="AJ75" i="4" s="1"/>
  <c r="AG9" i="1"/>
  <c r="AK66" i="4" s="1"/>
  <c r="AK75" i="4" s="1"/>
  <c r="AH9" i="1"/>
  <c r="AL66" i="4" s="1"/>
  <c r="AL75" i="4" s="1"/>
  <c r="AI9" i="1"/>
  <c r="AM66" i="4" s="1"/>
  <c r="AM75" i="4" s="1"/>
  <c r="AJ9" i="1"/>
  <c r="AN66" i="4" s="1"/>
  <c r="AN75" i="4" s="1"/>
  <c r="AK9" i="1"/>
  <c r="AO66" i="4" s="1"/>
  <c r="AO75" i="4" s="1"/>
  <c r="AL9" i="1"/>
  <c r="AP66" i="4" s="1"/>
  <c r="AP75" i="4" s="1"/>
  <c r="AM9" i="1"/>
  <c r="AN9" i="1"/>
  <c r="AR66" i="4" s="1"/>
  <c r="AO9" i="1"/>
  <c r="AS66" i="4" s="1"/>
  <c r="AS75" i="4" s="1"/>
  <c r="AP9" i="1"/>
  <c r="AT66" i="4" s="1"/>
  <c r="AT75" i="4" s="1"/>
  <c r="AQ9" i="1"/>
  <c r="AU66" i="4" s="1"/>
  <c r="AU75" i="4" s="1"/>
  <c r="AR9" i="1"/>
  <c r="AV66" i="4" s="1"/>
  <c r="AV75" i="4" s="1"/>
  <c r="AS9" i="1"/>
  <c r="AW66" i="4" s="1"/>
  <c r="AW75" i="4" s="1"/>
  <c r="AT9" i="1"/>
  <c r="AX66" i="4" s="1"/>
  <c r="AX75" i="4" s="1"/>
  <c r="AU9" i="1"/>
  <c r="AY66" i="4" s="1"/>
  <c r="AY75" i="4" s="1"/>
  <c r="AV9" i="1"/>
  <c r="AZ66" i="4" s="1"/>
  <c r="AZ75" i="4" s="1"/>
  <c r="AW9" i="1"/>
  <c r="BA66" i="4" s="1"/>
  <c r="BA75" i="4" s="1"/>
  <c r="AX9" i="1"/>
  <c r="BB66" i="4" s="1"/>
  <c r="BB75" i="4" s="1"/>
  <c r="AY9" i="1"/>
  <c r="BC66" i="4" s="1"/>
  <c r="BC75" i="4" s="1"/>
  <c r="AZ9" i="1"/>
  <c r="BA9" i="1"/>
  <c r="BE66" i="4" s="1"/>
  <c r="BB9" i="1"/>
  <c r="BF66" i="4" s="1"/>
  <c r="BF75" i="4" s="1"/>
  <c r="BC9" i="1"/>
  <c r="BG66" i="4" s="1"/>
  <c r="BG75" i="4" s="1"/>
  <c r="BD9" i="1"/>
  <c r="BH66" i="4" s="1"/>
  <c r="BH75" i="4" s="1"/>
  <c r="BE9" i="1"/>
  <c r="BI66" i="4" s="1"/>
  <c r="BI75" i="4" s="1"/>
  <c r="BF9" i="1"/>
  <c r="BJ66" i="4" s="1"/>
  <c r="BJ75" i="4" s="1"/>
  <c r="BG9" i="1"/>
  <c r="BK66" i="4" s="1"/>
  <c r="BK75" i="4" s="1"/>
  <c r="BH9" i="1"/>
  <c r="BL66" i="4" s="1"/>
  <c r="BL75" i="4" s="1"/>
  <c r="BI9" i="1"/>
  <c r="BM66" i="4" s="1"/>
  <c r="BM75" i="4" s="1"/>
  <c r="BJ9" i="1"/>
  <c r="BN66" i="4" s="1"/>
  <c r="BN75" i="4" s="1"/>
  <c r="AA56" i="1"/>
  <c r="AC73" i="3" s="1"/>
  <c r="AE40" i="4" s="1"/>
  <c r="AB56" i="1"/>
  <c r="AD73" i="3" s="1"/>
  <c r="AF40" i="4" s="1"/>
  <c r="AC56" i="1"/>
  <c r="AE73" i="3" s="1"/>
  <c r="AG40" i="4" s="1"/>
  <c r="AD56" i="1"/>
  <c r="AF73" i="3" s="1"/>
  <c r="AH40" i="4" s="1"/>
  <c r="AE56" i="1"/>
  <c r="AG73" i="3" s="1"/>
  <c r="AI40" i="4" s="1"/>
  <c r="AF56" i="1"/>
  <c r="AH73" i="3" s="1"/>
  <c r="AJ40" i="4" s="1"/>
  <c r="AG56" i="1"/>
  <c r="AI73" i="3" s="1"/>
  <c r="AK40" i="4" s="1"/>
  <c r="AH56" i="1"/>
  <c r="AJ73" i="3" s="1"/>
  <c r="AL40" i="4" s="1"/>
  <c r="AI56" i="1"/>
  <c r="AK73" i="3" s="1"/>
  <c r="AM40" i="4" s="1"/>
  <c r="AJ56" i="1"/>
  <c r="AL73" i="3" s="1"/>
  <c r="AN40" i="4" s="1"/>
  <c r="AK56" i="1"/>
  <c r="AM73" i="3" s="1"/>
  <c r="AO40" i="4" s="1"/>
  <c r="AL56" i="1"/>
  <c r="AN73" i="3" s="1"/>
  <c r="AP40" i="4" s="1"/>
  <c r="AM56" i="1"/>
  <c r="AO73" i="3" s="1"/>
  <c r="AR40" i="4" s="1"/>
  <c r="AN56" i="1"/>
  <c r="AP73" i="3" s="1"/>
  <c r="AS40" i="4" s="1"/>
  <c r="AO56" i="1"/>
  <c r="AQ73" i="3" s="1"/>
  <c r="AT40" i="4" s="1"/>
  <c r="AP56" i="1"/>
  <c r="AR73" i="3" s="1"/>
  <c r="AU40" i="4" s="1"/>
  <c r="AQ56" i="1"/>
  <c r="AS73" i="3" s="1"/>
  <c r="AV40" i="4" s="1"/>
  <c r="AR56" i="1"/>
  <c r="AT73" i="3" s="1"/>
  <c r="AW40" i="4" s="1"/>
  <c r="AS56" i="1"/>
  <c r="AU73" i="3" s="1"/>
  <c r="AX40" i="4" s="1"/>
  <c r="AT56" i="1"/>
  <c r="AV73" i="3" s="1"/>
  <c r="AY40" i="4" s="1"/>
  <c r="AU56" i="1"/>
  <c r="AW73" i="3" s="1"/>
  <c r="AZ40" i="4" s="1"/>
  <c r="AV56" i="1"/>
  <c r="AX73" i="3" s="1"/>
  <c r="BA40" i="4" s="1"/>
  <c r="AW56" i="1"/>
  <c r="AY73" i="3" s="1"/>
  <c r="BB40" i="4" s="1"/>
  <c r="AX56" i="1"/>
  <c r="AZ73" i="3" s="1"/>
  <c r="BC40" i="4" s="1"/>
  <c r="AY56" i="1"/>
  <c r="BA73" i="3" s="1"/>
  <c r="BE40" i="4" s="1"/>
  <c r="AZ56" i="1"/>
  <c r="BB73" i="3" s="1"/>
  <c r="BF40" i="4" s="1"/>
  <c r="BA56" i="1"/>
  <c r="BC73" i="3" s="1"/>
  <c r="BG40" i="4" s="1"/>
  <c r="BB56" i="1"/>
  <c r="BD73" i="3" s="1"/>
  <c r="BH40" i="4" s="1"/>
  <c r="BC56" i="1"/>
  <c r="BE73" i="3" s="1"/>
  <c r="BI40" i="4" s="1"/>
  <c r="BD56" i="1"/>
  <c r="BF73" i="3" s="1"/>
  <c r="BJ40" i="4" s="1"/>
  <c r="BE56" i="1"/>
  <c r="BG73" i="3" s="1"/>
  <c r="BK40" i="4" s="1"/>
  <c r="BF56" i="1"/>
  <c r="BH73" i="3" s="1"/>
  <c r="BL40" i="4" s="1"/>
  <c r="BG56" i="1"/>
  <c r="BI73" i="3" s="1"/>
  <c r="BM40" i="4" s="1"/>
  <c r="BH56" i="1"/>
  <c r="BJ73" i="3" s="1"/>
  <c r="BN40" i="4" s="1"/>
  <c r="BI56" i="1"/>
  <c r="BK73" i="3" s="1"/>
  <c r="BO40" i="4" s="1"/>
  <c r="BJ56" i="1"/>
  <c r="BL73" i="3" s="1"/>
  <c r="BP40" i="4" s="1"/>
  <c r="AA64" i="2"/>
  <c r="W64" i="2"/>
  <c r="BJ24" i="2" l="1"/>
  <c r="BN4" i="4" s="1"/>
  <c r="BO5" i="4" s="1"/>
  <c r="BB24" i="2"/>
  <c r="BF4" i="4" s="1"/>
  <c r="BG5" i="4" s="1"/>
  <c r="AT24" i="2"/>
  <c r="AW4" i="4" s="1"/>
  <c r="AL24" i="2"/>
  <c r="AN4" i="4" s="1"/>
  <c r="BI24" i="2"/>
  <c r="BM4" i="4" s="1"/>
  <c r="BA24" i="2"/>
  <c r="AS24" i="2"/>
  <c r="AV4" i="4" s="1"/>
  <c r="AK24" i="2"/>
  <c r="AM4" i="4" s="1"/>
  <c r="AC24" i="2"/>
  <c r="AE4" i="4" s="1"/>
  <c r="AF5" i="4" s="1"/>
  <c r="BH24" i="2"/>
  <c r="BL4" i="4" s="1"/>
  <c r="AZ24" i="2"/>
  <c r="BC4" i="4" s="1"/>
  <c r="BE5" i="4" s="1"/>
  <c r="BG24" i="2"/>
  <c r="BK4" i="4" s="1"/>
  <c r="BL5" i="4" s="1"/>
  <c r="AQ24" i="2"/>
  <c r="AT4" i="4" s="1"/>
  <c r="AU5" i="4" s="1"/>
  <c r="BF24" i="2"/>
  <c r="BJ4" i="4" s="1"/>
  <c r="AF24" i="3"/>
  <c r="AF66" i="3" s="1"/>
  <c r="AE24" i="3"/>
  <c r="AE66" i="3" s="1"/>
  <c r="BK24" i="2"/>
  <c r="BO4" i="4" s="1"/>
  <c r="BP5" i="4" s="1"/>
  <c r="BC24" i="2"/>
  <c r="BG4" i="4" s="1"/>
  <c r="AU24" i="2"/>
  <c r="AX4" i="4" s="1"/>
  <c r="AY5" i="4" s="1"/>
  <c r="AM24" i="2"/>
  <c r="AO4" i="4" s="1"/>
  <c r="AP5" i="4" s="1"/>
  <c r="AE24" i="2"/>
  <c r="AG4" i="4" s="1"/>
  <c r="AH5" i="4" s="1"/>
  <c r="AY24" i="2"/>
  <c r="BB4" i="4" s="1"/>
  <c r="BC5" i="4" s="1"/>
  <c r="AI24" i="2"/>
  <c r="AK4" i="4" s="1"/>
  <c r="AL5" i="4" s="1"/>
  <c r="AD24" i="2"/>
  <c r="AF4" i="4" s="1"/>
  <c r="BL24" i="2"/>
  <c r="BP4" i="4" s="1"/>
  <c r="BD24" i="2"/>
  <c r="BH4" i="4" s="1"/>
  <c r="AV24" i="2"/>
  <c r="AY4" i="4" s="1"/>
  <c r="AN24" i="2"/>
  <c r="AF24" i="2"/>
  <c r="AH4" i="4" s="1"/>
  <c r="AR24" i="2"/>
  <c r="AU4" i="4" s="1"/>
  <c r="AJ24" i="2"/>
  <c r="AL4" i="4" s="1"/>
  <c r="AX24" i="2"/>
  <c r="BA4" i="4" s="1"/>
  <c r="AP24" i="2"/>
  <c r="AS4" i="4" s="1"/>
  <c r="AH24" i="2"/>
  <c r="BE24" i="2"/>
  <c r="BI4" i="4" s="1"/>
  <c r="AW24" i="2"/>
  <c r="AZ4" i="4" s="1"/>
  <c r="AO24" i="2"/>
  <c r="AR4" i="4" s="1"/>
  <c r="AS5" i="4" s="1"/>
  <c r="AG24" i="2"/>
  <c r="AI4" i="4" s="1"/>
  <c r="BQ78" i="4"/>
  <c r="BD78" i="4"/>
  <c r="N24" i="3"/>
  <c r="AH24" i="3"/>
  <c r="AJ27" i="4" s="1"/>
  <c r="AK28" i="4" s="1"/>
  <c r="AV24" i="3"/>
  <c r="AY27" i="4" s="1"/>
  <c r="AZ28" i="4" s="1"/>
  <c r="O24" i="3"/>
  <c r="Z24" i="3"/>
  <c r="BF24" i="3"/>
  <c r="BJ27" i="4" s="1"/>
  <c r="BK28" i="4" s="1"/>
  <c r="J24" i="3"/>
  <c r="BL24" i="3"/>
  <c r="BP27" i="4" s="1"/>
  <c r="BD24" i="3"/>
  <c r="BH27" i="4" s="1"/>
  <c r="BI28" i="4" s="1"/>
  <c r="Q24" i="3"/>
  <c r="AM24" i="3"/>
  <c r="AM66" i="3" s="1"/>
  <c r="AX24" i="3"/>
  <c r="BA27" i="4" s="1"/>
  <c r="BB28" i="4" s="1"/>
  <c r="H24" i="3"/>
  <c r="AN24" i="3"/>
  <c r="AN66" i="3" s="1"/>
  <c r="BC24" i="3"/>
  <c r="BC66" i="3" s="1"/>
  <c r="F24" i="3"/>
  <c r="S24" i="3"/>
  <c r="AU24" i="3"/>
  <c r="AX27" i="4" s="1"/>
  <c r="BK24" i="3"/>
  <c r="BO27" i="4" s="1"/>
  <c r="BP28" i="4" s="1"/>
  <c r="Y24" i="3"/>
  <c r="AW24" i="3"/>
  <c r="AW66" i="3" s="1"/>
  <c r="G24" i="3"/>
  <c r="X24" i="3"/>
  <c r="P24" i="3"/>
  <c r="BE24" i="3"/>
  <c r="BI27" i="4" s="1"/>
  <c r="AI24" i="3"/>
  <c r="AI66" i="3" s="1"/>
  <c r="AS24" i="3"/>
  <c r="AV27" i="4" s="1"/>
  <c r="AW28" i="4" s="1"/>
  <c r="BJ24" i="3"/>
  <c r="BN27" i="4" s="1"/>
  <c r="BO28" i="4" s="1"/>
  <c r="AC24" i="3"/>
  <c r="AC66" i="3" s="1"/>
  <c r="BB24" i="3"/>
  <c r="BF27" i="4" s="1"/>
  <c r="BG28" i="4" s="1"/>
  <c r="AJ24" i="3"/>
  <c r="AL27" i="4" s="1"/>
  <c r="AM28" i="4" s="1"/>
  <c r="AO24" i="3"/>
  <c r="AO66" i="3" s="1"/>
  <c r="AY24" i="3"/>
  <c r="BB27" i="4" s="1"/>
  <c r="BC28" i="4" s="1"/>
  <c r="R24" i="3"/>
  <c r="W24" i="3"/>
  <c r="BH24" i="3"/>
  <c r="BH66" i="3" s="1"/>
  <c r="L24" i="3"/>
  <c r="AP24" i="3"/>
  <c r="AS27" i="4" s="1"/>
  <c r="AR24" i="3"/>
  <c r="AU27" i="4" s="1"/>
  <c r="AV28" i="4" s="1"/>
  <c r="I24" i="3"/>
  <c r="AZ24" i="3"/>
  <c r="BC27" i="4" s="1"/>
  <c r="BE28" i="4" s="1"/>
  <c r="AB24" i="3"/>
  <c r="AD24" i="3"/>
  <c r="AD66" i="3" s="1"/>
  <c r="BI24" i="3"/>
  <c r="BI66" i="3" s="1"/>
  <c r="AA24" i="3"/>
  <c r="AK24" i="3"/>
  <c r="AK66" i="3" s="1"/>
  <c r="AG24" i="3"/>
  <c r="AI27" i="4" s="1"/>
  <c r="AJ28" i="4" s="1"/>
  <c r="AT24" i="3"/>
  <c r="AW27" i="4" s="1"/>
  <c r="AX28" i="4" s="1"/>
  <c r="T24" i="3"/>
  <c r="AL24" i="3"/>
  <c r="AN27" i="4" s="1"/>
  <c r="AO28" i="4" s="1"/>
  <c r="V24" i="3"/>
  <c r="AQ24" i="3"/>
  <c r="AT27" i="4" s="1"/>
  <c r="AU28" i="4" s="1"/>
  <c r="BA24" i="3"/>
  <c r="BA66" i="3" s="1"/>
  <c r="BG24" i="3"/>
  <c r="BK27" i="4" s="1"/>
  <c r="U24" i="3"/>
  <c r="M24" i="3"/>
  <c r="K24" i="3"/>
  <c r="AN8" i="4"/>
  <c r="AO9" i="4" s="1"/>
  <c r="AY8" i="4"/>
  <c r="AZ9" i="4" s="1"/>
  <c r="AP8" i="4"/>
  <c r="AR9" i="4" s="1"/>
  <c r="AL32" i="4"/>
  <c r="BN6" i="4"/>
  <c r="BO7" i="4" s="1"/>
  <c r="AW6" i="4"/>
  <c r="AX7" i="4" s="1"/>
  <c r="AH32" i="4"/>
  <c r="AN32" i="4"/>
  <c r="AP32" i="4"/>
  <c r="BK32" i="4"/>
  <c r="BL32" i="4"/>
  <c r="AO32" i="4"/>
  <c r="AG32" i="4"/>
  <c r="BG32" i="4"/>
  <c r="BM8" i="4"/>
  <c r="BN9" i="4" s="1"/>
  <c r="BE8" i="4"/>
  <c r="AV8" i="4"/>
  <c r="AW9" i="4" s="1"/>
  <c r="AM8" i="4"/>
  <c r="AN9" i="4" s="1"/>
  <c r="AE8" i="4"/>
  <c r="AX8" i="4"/>
  <c r="AY9" i="4" s="1"/>
  <c r="BO8" i="4"/>
  <c r="BP9" i="4" s="1"/>
  <c r="BB6" i="4"/>
  <c r="BC7" i="4" s="1"/>
  <c r="BA30" i="4"/>
  <c r="AP6" i="4"/>
  <c r="AR7" i="4" s="1"/>
  <c r="AK6" i="4"/>
  <c r="AL7" i="4" s="1"/>
  <c r="BN8" i="4"/>
  <c r="BO9" i="4" s="1"/>
  <c r="BF8" i="4"/>
  <c r="BG9" i="4" s="1"/>
  <c r="AW8" i="4"/>
  <c r="AX9" i="4" s="1"/>
  <c r="BJ6" i="4"/>
  <c r="BK7" i="4" s="1"/>
  <c r="BA6" i="4"/>
  <c r="BB7" i="4" s="1"/>
  <c r="AJ6" i="4"/>
  <c r="AK7" i="4" s="1"/>
  <c r="AN6" i="4"/>
  <c r="AO7" i="4" s="1"/>
  <c r="AF6" i="4"/>
  <c r="AG7" i="4" s="1"/>
  <c r="AO8" i="4"/>
  <c r="AP9" i="4" s="1"/>
  <c r="AT31" i="4"/>
  <c r="AU32" i="4" s="1"/>
  <c r="AT6" i="4"/>
  <c r="AU7" i="4" s="1"/>
  <c r="BI8" i="4"/>
  <c r="AZ8" i="4"/>
  <c r="BA9" i="4" s="1"/>
  <c r="AR8" i="4"/>
  <c r="AS9" i="4" s="1"/>
  <c r="AI8" i="4"/>
  <c r="AJ9" i="4" s="1"/>
  <c r="BJ8" i="4"/>
  <c r="BK9" i="4" s="1"/>
  <c r="BA8" i="4"/>
  <c r="BB9" i="4" s="1"/>
  <c r="AS8" i="4"/>
  <c r="AT9" i="4" s="1"/>
  <c r="AJ8" i="4"/>
  <c r="AV32" i="4"/>
  <c r="BK6" i="4"/>
  <c r="BL7" i="4" s="1"/>
  <c r="BO6" i="4"/>
  <c r="BP7" i="4" s="1"/>
  <c r="BG6" i="4"/>
  <c r="BH7" i="4" s="1"/>
  <c r="AX6" i="4"/>
  <c r="AY7" i="4" s="1"/>
  <c r="AO6" i="4"/>
  <c r="AP7" i="4" s="1"/>
  <c r="BI6" i="4"/>
  <c r="BJ7" i="4" s="1"/>
  <c r="AZ6" i="4"/>
  <c r="BA7" i="4" s="1"/>
  <c r="AR6" i="4"/>
  <c r="AI6" i="4"/>
  <c r="AJ7" i="4" s="1"/>
  <c r="BF6" i="4"/>
  <c r="BG7" i="4" s="1"/>
  <c r="BP6" i="4"/>
  <c r="BH6" i="4"/>
  <c r="BI7" i="4" s="1"/>
  <c r="AY6" i="4"/>
  <c r="AH6" i="4"/>
  <c r="AI7" i="4" s="1"/>
  <c r="BP8" i="4"/>
  <c r="BH8" i="4"/>
  <c r="BI9" i="4" s="1"/>
  <c r="AH8" i="4"/>
  <c r="AI9" i="4" s="1"/>
  <c r="AG8" i="4"/>
  <c r="AH9" i="4" s="1"/>
  <c r="AF8" i="4"/>
  <c r="AG9" i="4" s="1"/>
  <c r="BQ34" i="4"/>
  <c r="BD34" i="4"/>
  <c r="AL10" i="4"/>
  <c r="AM11" i="4" s="1"/>
  <c r="BL29" i="4"/>
  <c r="BM30" i="4" s="1"/>
  <c r="BD33" i="4"/>
  <c r="BA10" i="4"/>
  <c r="BB11" i="4" s="1"/>
  <c r="AX29" i="4"/>
  <c r="AY30" i="4" s="1"/>
  <c r="AM29" i="4"/>
  <c r="AN30" i="4" s="1"/>
  <c r="BI10" i="4"/>
  <c r="BJ11" i="4" s="1"/>
  <c r="AZ10" i="4"/>
  <c r="BA11" i="4" s="1"/>
  <c r="G9" i="5"/>
  <c r="AR10" i="4"/>
  <c r="AS11" i="4" s="1"/>
  <c r="AI10" i="4"/>
  <c r="AJ11" i="4" s="1"/>
  <c r="BL6" i="4"/>
  <c r="BM7" i="4" s="1"/>
  <c r="BC6" i="4"/>
  <c r="BE7" i="4" s="1"/>
  <c r="AU6" i="4"/>
  <c r="AV7" i="4" s="1"/>
  <c r="AL6" i="4"/>
  <c r="AM7" i="4" s="1"/>
  <c r="AF29" i="4"/>
  <c r="AG30" i="4" s="1"/>
  <c r="BM31" i="4"/>
  <c r="BN32" i="4" s="1"/>
  <c r="BM29" i="4"/>
  <c r="BN30" i="4" s="1"/>
  <c r="AH29" i="4"/>
  <c r="AI30" i="4" s="1"/>
  <c r="AZ31" i="4"/>
  <c r="BA32" i="4" s="1"/>
  <c r="AV29" i="4"/>
  <c r="AW30" i="4" s="1"/>
  <c r="G15" i="5"/>
  <c r="BB10" i="4"/>
  <c r="BC11" i="4" s="1"/>
  <c r="AT10" i="4"/>
  <c r="AU11" i="4" s="1"/>
  <c r="AI29" i="4"/>
  <c r="AJ30" i="4" s="1"/>
  <c r="AJ10" i="4"/>
  <c r="AK11" i="4" s="1"/>
  <c r="AV6" i="4"/>
  <c r="AW7" i="4" s="1"/>
  <c r="BE31" i="4"/>
  <c r="H15" i="5"/>
  <c r="G14" i="5"/>
  <c r="AR29" i="4"/>
  <c r="AS30" i="4" s="1"/>
  <c r="AS32" i="4"/>
  <c r="BH10" i="4"/>
  <c r="BI11" i="4" s="1"/>
  <c r="AY10" i="4"/>
  <c r="AZ11" i="4" s="1"/>
  <c r="AP10" i="4"/>
  <c r="AR11" i="4" s="1"/>
  <c r="AH10" i="4"/>
  <c r="AI11" i="4" s="1"/>
  <c r="AN29" i="4"/>
  <c r="AO30" i="4" s="1"/>
  <c r="BG31" i="4"/>
  <c r="BH32" i="4" s="1"/>
  <c r="AH31" i="4"/>
  <c r="AI32" i="4" s="1"/>
  <c r="BI31" i="4"/>
  <c r="BJ32" i="4" s="1"/>
  <c r="AP29" i="4"/>
  <c r="AR30" i="4" s="1"/>
  <c r="AL29" i="4"/>
  <c r="AM30" i="4" s="1"/>
  <c r="F15" i="5"/>
  <c r="BC10" i="4"/>
  <c r="BE11" i="4" s="1"/>
  <c r="BJ10" i="4"/>
  <c r="BK11" i="4" s="1"/>
  <c r="AS10" i="4"/>
  <c r="AT11" i="4" s="1"/>
  <c r="BM6" i="4"/>
  <c r="BN7" i="4" s="1"/>
  <c r="AM6" i="4"/>
  <c r="AN7" i="4" s="1"/>
  <c r="BB29" i="4"/>
  <c r="BC30" i="4" s="1"/>
  <c r="BE29" i="4"/>
  <c r="BF30" i="4" s="1"/>
  <c r="H14" i="5"/>
  <c r="BO10" i="4"/>
  <c r="BP11" i="4" s="1"/>
  <c r="BG10" i="4"/>
  <c r="BH11" i="4" s="1"/>
  <c r="AX10" i="4"/>
  <c r="AY11" i="4" s="1"/>
  <c r="AO10" i="4"/>
  <c r="AP11" i="4" s="1"/>
  <c r="AG10" i="4"/>
  <c r="AH11" i="4" s="1"/>
  <c r="AS6" i="4"/>
  <c r="AT7" i="4" s="1"/>
  <c r="AW29" i="4"/>
  <c r="AJ29" i="4"/>
  <c r="AK30" i="4" s="1"/>
  <c r="BA29" i="4"/>
  <c r="BB30" i="4" s="1"/>
  <c r="AY29" i="4"/>
  <c r="AZ30" i="4" s="1"/>
  <c r="BO31" i="4"/>
  <c r="BP32" i="4" s="1"/>
  <c r="AP31" i="4"/>
  <c r="AR32" i="4" s="1"/>
  <c r="AL31" i="4"/>
  <c r="AM32" i="4" s="1"/>
  <c r="BQ33" i="4"/>
  <c r="BL10" i="4"/>
  <c r="BM11" i="4" s="1"/>
  <c r="AU10" i="4"/>
  <c r="AV11" i="4" s="1"/>
  <c r="BN10" i="4"/>
  <c r="BO11" i="4" s="1"/>
  <c r="AW10" i="4"/>
  <c r="AX11" i="4" s="1"/>
  <c r="AF10" i="4"/>
  <c r="AG11" i="4" s="1"/>
  <c r="BF10" i="4"/>
  <c r="BG11" i="4" s="1"/>
  <c r="AN10" i="4"/>
  <c r="AO11" i="4" s="1"/>
  <c r="AS29" i="4"/>
  <c r="BJ29" i="4"/>
  <c r="BK30" i="4" s="1"/>
  <c r="BH29" i="4"/>
  <c r="BI30" i="4" s="1"/>
  <c r="BM10" i="4"/>
  <c r="BN11" i="4" s="1"/>
  <c r="BE10" i="4"/>
  <c r="BF11" i="4" s="1"/>
  <c r="H9" i="5"/>
  <c r="AV10" i="4"/>
  <c r="AW11" i="4" s="1"/>
  <c r="AM10" i="4"/>
  <c r="AN11" i="4" s="1"/>
  <c r="F9" i="5"/>
  <c r="AE10" i="4"/>
  <c r="AF11" i="4" s="1"/>
  <c r="AT29" i="4"/>
  <c r="AU30" i="4" s="1"/>
  <c r="AE29" i="4"/>
  <c r="AF30" i="4" s="1"/>
  <c r="F14" i="5"/>
  <c r="AQ33" i="4"/>
  <c r="BC29" i="4"/>
  <c r="BE30" i="4" s="1"/>
  <c r="BK29" i="4"/>
  <c r="BL30" i="4" s="1"/>
  <c r="BG29" i="4"/>
  <c r="BH30" i="4" s="1"/>
  <c r="BK10" i="4"/>
  <c r="BL11" i="4" s="1"/>
  <c r="AK10" i="4"/>
  <c r="AL11" i="4" s="1"/>
  <c r="AG29" i="4"/>
  <c r="AH30" i="4" s="1"/>
  <c r="BO29" i="4"/>
  <c r="BP30" i="4" s="1"/>
  <c r="BI29" i="4"/>
  <c r="BJ30" i="4" s="1"/>
  <c r="AQ78" i="4"/>
  <c r="BD66" i="4"/>
  <c r="BD75" i="4" s="1"/>
  <c r="BQ40" i="4"/>
  <c r="AQ40" i="4"/>
  <c r="AR75" i="4"/>
  <c r="BQ66" i="4"/>
  <c r="BQ75" i="4" s="1"/>
  <c r="BE75" i="4"/>
  <c r="BD40" i="4"/>
  <c r="AE75" i="4"/>
  <c r="AQ66" i="4"/>
  <c r="AQ75" i="4" s="1"/>
  <c r="Q64" i="2"/>
  <c r="AY66" i="3" l="1"/>
  <c r="BL66" i="3"/>
  <c r="AH27" i="4"/>
  <c r="AI28" i="4" s="1"/>
  <c r="AI35" i="4" s="1"/>
  <c r="AV66" i="3"/>
  <c r="BJ66" i="3"/>
  <c r="AP66" i="3"/>
  <c r="BD66" i="3"/>
  <c r="AM27" i="4"/>
  <c r="AN28" i="4" s="1"/>
  <c r="AN35" i="4" s="1"/>
  <c r="AF27" i="4"/>
  <c r="AG28" i="4" s="1"/>
  <c r="AE27" i="4"/>
  <c r="AF28" i="4" s="1"/>
  <c r="BF66" i="3"/>
  <c r="AP27" i="4"/>
  <c r="AR28" i="4" s="1"/>
  <c r="AT28" i="4"/>
  <c r="AR66" i="3"/>
  <c r="BL27" i="4"/>
  <c r="BM28" i="4" s="1"/>
  <c r="BE27" i="4"/>
  <c r="BE35" i="4" s="1"/>
  <c r="AJ66" i="3"/>
  <c r="BG66" i="3"/>
  <c r="BE66" i="3"/>
  <c r="BM27" i="4"/>
  <c r="BN28" i="4" s="1"/>
  <c r="BN35" i="4" s="1"/>
  <c r="AQ66" i="3"/>
  <c r="AO27" i="4"/>
  <c r="AP28" i="4" s="1"/>
  <c r="AX66" i="3"/>
  <c r="AK27" i="4"/>
  <c r="AL28" i="4" s="1"/>
  <c r="AL35" i="4" s="1"/>
  <c r="BK66" i="3"/>
  <c r="AL66" i="3"/>
  <c r="AH66" i="3"/>
  <c r="AR27" i="4"/>
  <c r="AS28" i="4" s="1"/>
  <c r="AS35" i="4" s="1"/>
  <c r="G13" i="5"/>
  <c r="G17" i="5" s="1"/>
  <c r="G7" i="7" s="1"/>
  <c r="AZ27" i="4"/>
  <c r="AZ35" i="4" s="1"/>
  <c r="AT66" i="3"/>
  <c r="BG27" i="4"/>
  <c r="BH28" i="4" s="1"/>
  <c r="BH35" i="4" s="1"/>
  <c r="F13" i="5"/>
  <c r="F17" i="5" s="1"/>
  <c r="F7" i="7" s="1"/>
  <c r="AG66" i="3"/>
  <c r="H13" i="5"/>
  <c r="H17" i="5" s="1"/>
  <c r="H7" i="7" s="1"/>
  <c r="AU66" i="3"/>
  <c r="AZ66" i="3"/>
  <c r="AG27" i="4"/>
  <c r="AH28" i="4" s="1"/>
  <c r="AS66" i="3"/>
  <c r="BB66" i="3"/>
  <c r="AH66" i="2"/>
  <c r="AZ5" i="4"/>
  <c r="AN66" i="2"/>
  <c r="BD31" i="4"/>
  <c r="AJ5" i="4"/>
  <c r="AE66" i="2"/>
  <c r="AG66" i="2"/>
  <c r="BK66" i="2"/>
  <c r="BL66" i="2"/>
  <c r="BJ66" i="2"/>
  <c r="BH5" i="4"/>
  <c r="BD66" i="2"/>
  <c r="BI5" i="4"/>
  <c r="BI12" i="4" s="1"/>
  <c r="BI22" i="4" s="1"/>
  <c r="BJ5" i="4"/>
  <c r="H8" i="5"/>
  <c r="AW66" i="2"/>
  <c r="AU35" i="4"/>
  <c r="AF66" i="2"/>
  <c r="AK9" i="4"/>
  <c r="BD32" i="4"/>
  <c r="BI66" i="2"/>
  <c r="AM66" i="2"/>
  <c r="AC66" i="2"/>
  <c r="AP4" i="4"/>
  <c r="AR5" i="4" s="1"/>
  <c r="AR12" i="4" s="1"/>
  <c r="AR22" i="4" s="1"/>
  <c r="AG5" i="4"/>
  <c r="F8" i="5"/>
  <c r="AV66" i="2"/>
  <c r="BJ9" i="4"/>
  <c r="BG66" i="2"/>
  <c r="AI5" i="4"/>
  <c r="AI12" i="4" s="1"/>
  <c r="AI22" i="4" s="1"/>
  <c r="BC66" i="2"/>
  <c r="AX5" i="4"/>
  <c r="AX12" i="4" s="1"/>
  <c r="AX22" i="4" s="1"/>
  <c r="AU66" i="2"/>
  <c r="BF66" i="2"/>
  <c r="BK35" i="4"/>
  <c r="AZ7" i="4"/>
  <c r="AO66" i="2"/>
  <c r="AK66" i="2"/>
  <c r="AN5" i="4"/>
  <c r="AN12" i="4" s="1"/>
  <c r="AN22" i="4" s="1"/>
  <c r="AW35" i="4"/>
  <c r="AJ66" i="2"/>
  <c r="BE66" i="2"/>
  <c r="AD66" i="2"/>
  <c r="AG6" i="4"/>
  <c r="AH7" i="4" s="1"/>
  <c r="AH12" i="4" s="1"/>
  <c r="AH22" i="4" s="1"/>
  <c r="BG8" i="4"/>
  <c r="BH9" i="4" s="1"/>
  <c r="AI66" i="2"/>
  <c r="BB66" i="2"/>
  <c r="BA66" i="2"/>
  <c r="BA5" i="4"/>
  <c r="BA12" i="4" s="1"/>
  <c r="BA22" i="4" s="1"/>
  <c r="BN5" i="4"/>
  <c r="BN12" i="4" s="1"/>
  <c r="BN22" i="4" s="1"/>
  <c r="BD11" i="4"/>
  <c r="BQ30" i="4"/>
  <c r="BQ31" i="4"/>
  <c r="BO12" i="4"/>
  <c r="BO22" i="4" s="1"/>
  <c r="BP35" i="4"/>
  <c r="AY28" i="4"/>
  <c r="AY35" i="4" s="1"/>
  <c r="BC8" i="4"/>
  <c r="BE9" i="4" s="1"/>
  <c r="AQ66" i="2"/>
  <c r="BP12" i="4"/>
  <c r="BP22" i="4" s="1"/>
  <c r="BQ10" i="4"/>
  <c r="BI35" i="4"/>
  <c r="AV35" i="4"/>
  <c r="BK8" i="4"/>
  <c r="BL9" i="4" s="1"/>
  <c r="BL8" i="4"/>
  <c r="BM9" i="4" s="1"/>
  <c r="AF9" i="4"/>
  <c r="G7" i="5"/>
  <c r="AO5" i="4"/>
  <c r="AO12" i="4" s="1"/>
  <c r="AO22" i="4" s="1"/>
  <c r="AY66" i="2"/>
  <c r="F6" i="5"/>
  <c r="AW5" i="4"/>
  <c r="AW12" i="4" s="1"/>
  <c r="AW22" i="4" s="1"/>
  <c r="BJ28" i="4"/>
  <c r="BJ35" i="4" s="1"/>
  <c r="AE6" i="4"/>
  <c r="F7" i="5"/>
  <c r="AS7" i="4"/>
  <c r="BD6" i="4"/>
  <c r="AU8" i="4"/>
  <c r="AV9" i="4" s="1"/>
  <c r="BQ29" i="4"/>
  <c r="AT30" i="4"/>
  <c r="BB8" i="4"/>
  <c r="BC9" i="4" s="1"/>
  <c r="AT66" i="2"/>
  <c r="BE4" i="4"/>
  <c r="BF5" i="4" s="1"/>
  <c r="BO35" i="4"/>
  <c r="BD29" i="4"/>
  <c r="AQ31" i="4"/>
  <c r="AQ10" i="4"/>
  <c r="H7" i="5"/>
  <c r="BE6" i="4"/>
  <c r="BQ11" i="4"/>
  <c r="AT8" i="4"/>
  <c r="AS66" i="2"/>
  <c r="BF32" i="4"/>
  <c r="BQ32" i="4" s="1"/>
  <c r="AL66" i="2"/>
  <c r="H6" i="5"/>
  <c r="AY12" i="4"/>
  <c r="AY22" i="4" s="1"/>
  <c r="G8" i="5"/>
  <c r="AJ35" i="4"/>
  <c r="AQ29" i="4"/>
  <c r="AX30" i="4"/>
  <c r="AX35" i="4" s="1"/>
  <c r="BL28" i="4"/>
  <c r="AK8" i="4"/>
  <c r="AL9" i="4" s="1"/>
  <c r="AL8" i="4"/>
  <c r="BD10" i="4"/>
  <c r="BF9" i="4"/>
  <c r="BB5" i="4"/>
  <c r="AP66" i="2"/>
  <c r="AR66" i="2"/>
  <c r="BM5" i="4"/>
  <c r="AJ4" i="4"/>
  <c r="AX66" i="2"/>
  <c r="BH66" i="2"/>
  <c r="BK5" i="4"/>
  <c r="AT5" i="4"/>
  <c r="AZ66" i="2"/>
  <c r="G6" i="5"/>
  <c r="AM5" i="4"/>
  <c r="AV5" i="4"/>
  <c r="F25" i="5"/>
  <c r="G25" i="5"/>
  <c r="H25" i="5"/>
  <c r="BB35" i="4"/>
  <c r="BD4" i="4"/>
  <c r="C33" i="6"/>
  <c r="C25" i="6"/>
  <c r="E10" i="6"/>
  <c r="D11" i="6" s="1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AC78" i="4"/>
  <c r="AA78" i="4"/>
  <c r="S78" i="4"/>
  <c r="Q71" i="4"/>
  <c r="D48" i="5" s="1"/>
  <c r="D47" i="5"/>
  <c r="D46" i="5"/>
  <c r="D45" i="5"/>
  <c r="Q64" i="4"/>
  <c r="D44" i="5" s="1"/>
  <c r="C58" i="4"/>
  <c r="C57" i="4"/>
  <c r="R56" i="4"/>
  <c r="AD56" i="4" s="1"/>
  <c r="E41" i="5" s="1"/>
  <c r="E56" i="4"/>
  <c r="Q56" i="4" s="1"/>
  <c r="D41" i="5" s="1"/>
  <c r="C56" i="4"/>
  <c r="R55" i="4"/>
  <c r="AD55" i="4" s="1"/>
  <c r="E40" i="5" s="1"/>
  <c r="C55" i="4"/>
  <c r="R54" i="4"/>
  <c r="AD54" i="4" s="1"/>
  <c r="E39" i="5" s="1"/>
  <c r="C54" i="4"/>
  <c r="R53" i="4"/>
  <c r="AD53" i="4" s="1"/>
  <c r="E38" i="5" s="1"/>
  <c r="C53" i="4"/>
  <c r="R52" i="4"/>
  <c r="AD52" i="4" s="1"/>
  <c r="C52" i="4"/>
  <c r="C51" i="4"/>
  <c r="C50" i="4"/>
  <c r="R49" i="4"/>
  <c r="E49" i="4"/>
  <c r="Q49" i="4" s="1"/>
  <c r="D34" i="5" s="1"/>
  <c r="C49" i="4"/>
  <c r="R48" i="4"/>
  <c r="AD48" i="4" s="1"/>
  <c r="E48" i="4"/>
  <c r="Q48" i="4" s="1"/>
  <c r="D33" i="5" s="1"/>
  <c r="C48" i="4"/>
  <c r="R47" i="4"/>
  <c r="AD47" i="4" s="1"/>
  <c r="E47" i="4"/>
  <c r="Q47" i="4" s="1"/>
  <c r="D32" i="5" s="1"/>
  <c r="C47" i="4"/>
  <c r="R46" i="4"/>
  <c r="AD46" i="4" s="1"/>
  <c r="E46" i="4"/>
  <c r="Q46" i="4" s="1"/>
  <c r="D31" i="5" s="1"/>
  <c r="C46" i="4"/>
  <c r="R45" i="4"/>
  <c r="AD45" i="4" s="1"/>
  <c r="E45" i="4"/>
  <c r="Q45" i="4" s="1"/>
  <c r="D30" i="5" s="1"/>
  <c r="C45" i="4"/>
  <c r="R44" i="4"/>
  <c r="AD44" i="4" s="1"/>
  <c r="E44" i="4"/>
  <c r="Q44" i="4" s="1"/>
  <c r="D29" i="5" s="1"/>
  <c r="C44" i="4"/>
  <c r="R43" i="4"/>
  <c r="AD43" i="4" s="1"/>
  <c r="E43" i="4"/>
  <c r="Q43" i="4" s="1"/>
  <c r="D28" i="5" s="1"/>
  <c r="C43" i="4"/>
  <c r="R42" i="4"/>
  <c r="AD42" i="4" s="1"/>
  <c r="E42" i="4"/>
  <c r="Q42" i="4" s="1"/>
  <c r="D27" i="5" s="1"/>
  <c r="C42" i="4"/>
  <c r="C41" i="4"/>
  <c r="C40" i="4"/>
  <c r="R39" i="4"/>
  <c r="AD39" i="4" s="1"/>
  <c r="E39" i="4"/>
  <c r="Q39" i="4" s="1"/>
  <c r="D24" i="5" s="1"/>
  <c r="C39" i="4"/>
  <c r="R38" i="4"/>
  <c r="E38" i="4"/>
  <c r="Q38" i="4" s="1"/>
  <c r="D23" i="5" s="1"/>
  <c r="C38" i="4"/>
  <c r="P24" i="4"/>
  <c r="O24" i="4"/>
  <c r="N24" i="4"/>
  <c r="M24" i="4"/>
  <c r="L24" i="4"/>
  <c r="K24" i="4"/>
  <c r="J24" i="4"/>
  <c r="I24" i="4"/>
  <c r="H24" i="4"/>
  <c r="G24" i="4"/>
  <c r="F24" i="4"/>
  <c r="E24" i="4"/>
  <c r="AC20" i="4"/>
  <c r="AB20" i="4"/>
  <c r="AA20" i="4"/>
  <c r="Z20" i="4"/>
  <c r="Y20" i="4"/>
  <c r="X20" i="4"/>
  <c r="W20" i="4"/>
  <c r="V20" i="4"/>
  <c r="U20" i="4"/>
  <c r="T20" i="4"/>
  <c r="S20" i="4"/>
  <c r="R20" i="4"/>
  <c r="P20" i="4"/>
  <c r="O20" i="4"/>
  <c r="N20" i="4"/>
  <c r="M20" i="4"/>
  <c r="L20" i="4"/>
  <c r="K20" i="4"/>
  <c r="J20" i="4"/>
  <c r="I20" i="4"/>
  <c r="H20" i="4"/>
  <c r="G20" i="4"/>
  <c r="F20" i="4"/>
  <c r="AD19" i="4"/>
  <c r="D19" i="4"/>
  <c r="AD18" i="4"/>
  <c r="AD17" i="4"/>
  <c r="AD16" i="4"/>
  <c r="AD15" i="4"/>
  <c r="Q15" i="4"/>
  <c r="AB63" i="3"/>
  <c r="AB64" i="3" s="1"/>
  <c r="AC33" i="4" s="1"/>
  <c r="AE34" i="4" s="1"/>
  <c r="AQ34" i="4" s="1"/>
  <c r="AA63" i="3"/>
  <c r="AA64" i="3" s="1"/>
  <c r="Z63" i="3"/>
  <c r="Z64" i="3" s="1"/>
  <c r="Y63" i="3"/>
  <c r="Y64" i="3" s="1"/>
  <c r="X63" i="3"/>
  <c r="X64" i="3" s="1"/>
  <c r="W63" i="3"/>
  <c r="W64" i="3" s="1"/>
  <c r="V63" i="3"/>
  <c r="V64" i="3" s="1"/>
  <c r="U63" i="3"/>
  <c r="U64" i="3" s="1"/>
  <c r="V33" i="4" s="1"/>
  <c r="T63" i="3"/>
  <c r="T64" i="3" s="1"/>
  <c r="S63" i="3"/>
  <c r="S64" i="3" s="1"/>
  <c r="R63" i="3"/>
  <c r="R64" i="3" s="1"/>
  <c r="Q63" i="3"/>
  <c r="Q64" i="3" s="1"/>
  <c r="P63" i="3"/>
  <c r="P64" i="3" s="1"/>
  <c r="O63" i="3"/>
  <c r="O64" i="3" s="1"/>
  <c r="N63" i="3"/>
  <c r="N64" i="3" s="1"/>
  <c r="M63" i="3"/>
  <c r="M64" i="3" s="1"/>
  <c r="L63" i="3"/>
  <c r="L64" i="3" s="1"/>
  <c r="K64" i="3"/>
  <c r="J64" i="3"/>
  <c r="I64" i="3"/>
  <c r="I33" i="4" s="1"/>
  <c r="H64" i="3"/>
  <c r="G63" i="3"/>
  <c r="G64" i="3" s="1"/>
  <c r="F63" i="3"/>
  <c r="F64" i="3" s="1"/>
  <c r="E63" i="3"/>
  <c r="E64" i="3" s="1"/>
  <c r="E54" i="3"/>
  <c r="A35" i="3"/>
  <c r="D63" i="3" s="1"/>
  <c r="E45" i="3"/>
  <c r="E46" i="3" s="1"/>
  <c r="E43" i="3"/>
  <c r="E44" i="3" s="1"/>
  <c r="D45" i="3"/>
  <c r="A16" i="3"/>
  <c r="D27" i="3" s="1"/>
  <c r="E22" i="3"/>
  <c r="E23" i="3" s="1"/>
  <c r="E8" i="3"/>
  <c r="E21" i="3" s="1"/>
  <c r="E6" i="3"/>
  <c r="A6" i="3"/>
  <c r="A5" i="3"/>
  <c r="D4" i="3" s="1"/>
  <c r="E4" i="3"/>
  <c r="E17" i="3" s="1"/>
  <c r="AB64" i="2"/>
  <c r="Z64" i="2"/>
  <c r="Y64" i="2"/>
  <c r="Z10" i="4" s="1"/>
  <c r="X64" i="2"/>
  <c r="V64" i="2"/>
  <c r="U64" i="2"/>
  <c r="T64" i="2"/>
  <c r="U10" i="4" s="1"/>
  <c r="S64" i="2"/>
  <c r="T10" i="4" s="1"/>
  <c r="R64" i="2"/>
  <c r="P64" i="2"/>
  <c r="O64" i="2"/>
  <c r="O10" i="4" s="1"/>
  <c r="N64" i="2"/>
  <c r="M64" i="2"/>
  <c r="M10" i="4" s="1"/>
  <c r="K64" i="2"/>
  <c r="J64" i="2"/>
  <c r="I64" i="2"/>
  <c r="H64" i="2"/>
  <c r="G64" i="2"/>
  <c r="G10" i="4" s="1"/>
  <c r="F64" i="2"/>
  <c r="E64" i="2"/>
  <c r="F46" i="2"/>
  <c r="E46" i="2"/>
  <c r="F28" i="2"/>
  <c r="E28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B7" i="2"/>
  <c r="AA7" i="2"/>
  <c r="Z7" i="2"/>
  <c r="Y7" i="2"/>
  <c r="X7" i="2"/>
  <c r="W7" i="2"/>
  <c r="V7" i="2"/>
  <c r="U7" i="2"/>
  <c r="T7" i="2"/>
  <c r="S7" i="2"/>
  <c r="R7" i="2"/>
  <c r="Q7" i="2"/>
  <c r="Q24" i="2" s="1"/>
  <c r="P7" i="2"/>
  <c r="O7" i="2"/>
  <c r="O24" i="2" s="1"/>
  <c r="N7" i="2"/>
  <c r="M7" i="2"/>
  <c r="M24" i="2" s="1"/>
  <c r="L7" i="2"/>
  <c r="K7" i="2"/>
  <c r="K24" i="2" s="1"/>
  <c r="J7" i="2"/>
  <c r="J24" i="2" s="1"/>
  <c r="I7" i="2"/>
  <c r="I24" i="2" s="1"/>
  <c r="H7" i="2"/>
  <c r="H24" i="2" s="1"/>
  <c r="G7" i="2"/>
  <c r="G24" i="2" s="1"/>
  <c r="F7" i="2"/>
  <c r="F24" i="2" s="1"/>
  <c r="E7" i="2"/>
  <c r="AB5" i="2"/>
  <c r="AB24" i="2" s="1"/>
  <c r="AA5" i="2"/>
  <c r="AA24" i="2" s="1"/>
  <c r="Z5" i="2"/>
  <c r="Y5" i="2"/>
  <c r="X5" i="2"/>
  <c r="W5" i="2"/>
  <c r="W24" i="2" s="1"/>
  <c r="V5" i="2"/>
  <c r="V24" i="2" s="1"/>
  <c r="U5" i="2"/>
  <c r="T5" i="2"/>
  <c r="T24" i="2" s="1"/>
  <c r="S5" i="2"/>
  <c r="S24" i="2" s="1"/>
  <c r="R5" i="2"/>
  <c r="Z56" i="1"/>
  <c r="AB73" i="3" s="1"/>
  <c r="AC40" i="4" s="1"/>
  <c r="Y56" i="1"/>
  <c r="AA73" i="3" s="1"/>
  <c r="AB40" i="4" s="1"/>
  <c r="X56" i="1"/>
  <c r="Z73" i="3" s="1"/>
  <c r="AA40" i="4" s="1"/>
  <c r="W56" i="1"/>
  <c r="Y73" i="3" s="1"/>
  <c r="Z40" i="4" s="1"/>
  <c r="V56" i="1"/>
  <c r="X73" i="3" s="1"/>
  <c r="Y40" i="4" s="1"/>
  <c r="U56" i="1"/>
  <c r="W73" i="3" s="1"/>
  <c r="X40" i="4" s="1"/>
  <c r="T56" i="1"/>
  <c r="V73" i="3" s="1"/>
  <c r="W40" i="4" s="1"/>
  <c r="S56" i="1"/>
  <c r="U73" i="3" s="1"/>
  <c r="V40" i="4" s="1"/>
  <c r="R56" i="1"/>
  <c r="T73" i="3" s="1"/>
  <c r="U40" i="4" s="1"/>
  <c r="Q56" i="1"/>
  <c r="S73" i="3" s="1"/>
  <c r="T40" i="4" s="1"/>
  <c r="P56" i="1"/>
  <c r="R73" i="3" s="1"/>
  <c r="S40" i="4" s="1"/>
  <c r="O56" i="1"/>
  <c r="Q73" i="3" s="1"/>
  <c r="R40" i="4" s="1"/>
  <c r="N56" i="1"/>
  <c r="P73" i="3" s="1"/>
  <c r="P40" i="4" s="1"/>
  <c r="M56" i="1"/>
  <c r="O73" i="3" s="1"/>
  <c r="O40" i="4" s="1"/>
  <c r="L56" i="1"/>
  <c r="N73" i="3" s="1"/>
  <c r="N40" i="4" s="1"/>
  <c r="K56" i="1"/>
  <c r="M73" i="3" s="1"/>
  <c r="M40" i="4" s="1"/>
  <c r="J56" i="1"/>
  <c r="L73" i="3" s="1"/>
  <c r="L40" i="4" s="1"/>
  <c r="I56" i="1"/>
  <c r="K73" i="3" s="1"/>
  <c r="K40" i="4" s="1"/>
  <c r="H56" i="1"/>
  <c r="J73" i="3" s="1"/>
  <c r="J40" i="4" s="1"/>
  <c r="G56" i="1"/>
  <c r="I73" i="3" s="1"/>
  <c r="I40" i="4" s="1"/>
  <c r="F56" i="1"/>
  <c r="H73" i="3" s="1"/>
  <c r="H40" i="4" s="1"/>
  <c r="E56" i="1"/>
  <c r="G73" i="3" s="1"/>
  <c r="G40" i="4" s="1"/>
  <c r="D56" i="1"/>
  <c r="F73" i="3" s="1"/>
  <c r="F40" i="4" s="1"/>
  <c r="C56" i="1"/>
  <c r="E73" i="3" s="1"/>
  <c r="B56" i="1"/>
  <c r="D40" i="4" s="1"/>
  <c r="Z9" i="1"/>
  <c r="AC66" i="4" s="1"/>
  <c r="AC75" i="4" s="1"/>
  <c r="Y9" i="1"/>
  <c r="AB66" i="4" s="1"/>
  <c r="AB75" i="4" s="1"/>
  <c r="X9" i="1"/>
  <c r="AA66" i="4" s="1"/>
  <c r="AA75" i="4" s="1"/>
  <c r="W9" i="1"/>
  <c r="Z66" i="4" s="1"/>
  <c r="Z75" i="4" s="1"/>
  <c r="V9" i="1"/>
  <c r="Y66" i="4" s="1"/>
  <c r="Y75" i="4" s="1"/>
  <c r="U9" i="1"/>
  <c r="X66" i="4" s="1"/>
  <c r="X75" i="4" s="1"/>
  <c r="T9" i="1"/>
  <c r="W66" i="4" s="1"/>
  <c r="W75" i="4" s="1"/>
  <c r="S9" i="1"/>
  <c r="V66" i="4" s="1"/>
  <c r="V75" i="4" s="1"/>
  <c r="R9" i="1"/>
  <c r="U66" i="4" s="1"/>
  <c r="U75" i="4" s="1"/>
  <c r="Q9" i="1"/>
  <c r="T66" i="4" s="1"/>
  <c r="T75" i="4" s="1"/>
  <c r="P9" i="1"/>
  <c r="S66" i="4" s="1"/>
  <c r="S75" i="4" s="1"/>
  <c r="O9" i="1"/>
  <c r="R66" i="4" s="1"/>
  <c r="N9" i="1"/>
  <c r="P66" i="4" s="1"/>
  <c r="P75" i="4" s="1"/>
  <c r="M9" i="1"/>
  <c r="O66" i="4" s="1"/>
  <c r="O75" i="4" s="1"/>
  <c r="L9" i="1"/>
  <c r="N66" i="4" s="1"/>
  <c r="N75" i="4" s="1"/>
  <c r="K9" i="1"/>
  <c r="M66" i="4" s="1"/>
  <c r="M75" i="4" s="1"/>
  <c r="J9" i="1"/>
  <c r="L66" i="4" s="1"/>
  <c r="L75" i="4" s="1"/>
  <c r="I9" i="1"/>
  <c r="K66" i="4" s="1"/>
  <c r="K75" i="4" s="1"/>
  <c r="H9" i="1"/>
  <c r="J66" i="4" s="1"/>
  <c r="J75" i="4" s="1"/>
  <c r="G9" i="1"/>
  <c r="I66" i="4" s="1"/>
  <c r="I75" i="4" s="1"/>
  <c r="F9" i="1"/>
  <c r="H66" i="4" s="1"/>
  <c r="H75" i="4" s="1"/>
  <c r="E9" i="1"/>
  <c r="G66" i="4" s="1"/>
  <c r="G75" i="4" s="1"/>
  <c r="D9" i="1"/>
  <c r="F66" i="4" s="1"/>
  <c r="F75" i="4" s="1"/>
  <c r="C9" i="1"/>
  <c r="E66" i="4" s="1"/>
  <c r="E75" i="4" s="1"/>
  <c r="B9" i="1"/>
  <c r="D66" i="4" s="1"/>
  <c r="Y24" i="2" l="1"/>
  <c r="Z4" i="4" s="1"/>
  <c r="L24" i="2"/>
  <c r="L4" i="4" s="1"/>
  <c r="M5" i="4" s="1"/>
  <c r="N24" i="2"/>
  <c r="E60" i="3"/>
  <c r="D15" i="5" s="1"/>
  <c r="U24" i="2"/>
  <c r="V4" i="4" s="1"/>
  <c r="W5" i="4" s="1"/>
  <c r="R24" i="2"/>
  <c r="F47" i="2"/>
  <c r="F6" i="4" s="1"/>
  <c r="G7" i="4" s="1"/>
  <c r="P24" i="2"/>
  <c r="P4" i="4" s="1"/>
  <c r="R5" i="4" s="1"/>
  <c r="X24" i="2"/>
  <c r="Y4" i="4" s="1"/>
  <c r="Z24" i="2"/>
  <c r="AA4" i="4" s="1"/>
  <c r="AH35" i="4"/>
  <c r="AM35" i="4"/>
  <c r="E51" i="5"/>
  <c r="AF35" i="4"/>
  <c r="BL35" i="4"/>
  <c r="AP35" i="4"/>
  <c r="AT35" i="4"/>
  <c r="E47" i="3"/>
  <c r="E29" i="4" s="1"/>
  <c r="F30" i="4" s="1"/>
  <c r="BF28" i="4"/>
  <c r="BF35" i="4" s="1"/>
  <c r="E19" i="3"/>
  <c r="E15" i="3"/>
  <c r="E13" i="3"/>
  <c r="AO35" i="4"/>
  <c r="BG35" i="4"/>
  <c r="E47" i="2"/>
  <c r="E6" i="4" s="1"/>
  <c r="BM35" i="4"/>
  <c r="AR35" i="4"/>
  <c r="AK35" i="4"/>
  <c r="BD27" i="4"/>
  <c r="AQ27" i="4"/>
  <c r="BA28" i="4"/>
  <c r="BA35" i="4" s="1"/>
  <c r="BQ27" i="4"/>
  <c r="AG35" i="4"/>
  <c r="E24" i="2"/>
  <c r="E4" i="4" s="1"/>
  <c r="F5" i="4" s="1"/>
  <c r="E11" i="3"/>
  <c r="D8" i="3"/>
  <c r="E5" i="3"/>
  <c r="E7" i="3"/>
  <c r="V31" i="4"/>
  <c r="W32" i="4" s="1"/>
  <c r="T4" i="4"/>
  <c r="U5" i="4" s="1"/>
  <c r="I31" i="4"/>
  <c r="AC31" i="4"/>
  <c r="AE32" i="4" s="1"/>
  <c r="AQ32" i="4" s="1"/>
  <c r="U31" i="4"/>
  <c r="V32" i="4" s="1"/>
  <c r="F4" i="4"/>
  <c r="G5" i="4" s="1"/>
  <c r="X31" i="4"/>
  <c r="Y32" i="4" s="1"/>
  <c r="U4" i="4"/>
  <c r="V5" i="4" s="1"/>
  <c r="P31" i="4"/>
  <c r="R32" i="4" s="1"/>
  <c r="H4" i="4"/>
  <c r="I5" i="4" s="1"/>
  <c r="X4" i="4"/>
  <c r="Y5" i="4" s="1"/>
  <c r="O4" i="4"/>
  <c r="P5" i="4" s="1"/>
  <c r="L6" i="4"/>
  <c r="M7" i="4" s="1"/>
  <c r="G31" i="4"/>
  <c r="H32" i="4" s="1"/>
  <c r="BB12" i="4"/>
  <c r="BB22" i="4" s="1"/>
  <c r="M31" i="4"/>
  <c r="N32" i="4" s="1"/>
  <c r="L31" i="4"/>
  <c r="M32" i="4" s="1"/>
  <c r="Y31" i="4"/>
  <c r="Z32" i="4" s="1"/>
  <c r="BD7" i="4"/>
  <c r="AJ12" i="4"/>
  <c r="AJ22" i="4" s="1"/>
  <c r="G6" i="4"/>
  <c r="H7" i="4" s="1"/>
  <c r="AQ6" i="4"/>
  <c r="AZ12" i="4"/>
  <c r="AZ22" i="4" s="1"/>
  <c r="E9" i="3"/>
  <c r="BJ12" i="4"/>
  <c r="BJ22" i="4" s="1"/>
  <c r="AQ8" i="4"/>
  <c r="J6" i="4"/>
  <c r="K7" i="4" s="1"/>
  <c r="AS12" i="4"/>
  <c r="AS22" i="4" s="1"/>
  <c r="BD30" i="4"/>
  <c r="AG12" i="4"/>
  <c r="AG22" i="4" s="1"/>
  <c r="BH12" i="4"/>
  <c r="BH22" i="4" s="1"/>
  <c r="H6" i="4"/>
  <c r="I7" i="4" s="1"/>
  <c r="AQ4" i="4"/>
  <c r="AP12" i="4"/>
  <c r="AP22" i="4" s="1"/>
  <c r="BQ8" i="4"/>
  <c r="BG12" i="4"/>
  <c r="BG22" i="4" s="1"/>
  <c r="S6" i="4"/>
  <c r="T7" i="4" s="1"/>
  <c r="AA6" i="4"/>
  <c r="AB7" i="4" s="1"/>
  <c r="BD8" i="4"/>
  <c r="X6" i="4"/>
  <c r="Y7" i="4" s="1"/>
  <c r="R6" i="4"/>
  <c r="S7" i="4" s="1"/>
  <c r="Z6" i="4"/>
  <c r="AA7" i="4" s="1"/>
  <c r="O6" i="4"/>
  <c r="P7" i="4" s="1"/>
  <c r="G10" i="5"/>
  <c r="G19" i="5" s="1"/>
  <c r="AM9" i="4"/>
  <c r="AM12" i="4" s="1"/>
  <c r="AM22" i="4" s="1"/>
  <c r="F10" i="5"/>
  <c r="F19" i="5" s="1"/>
  <c r="BL12" i="4"/>
  <c r="BL22" i="4" s="1"/>
  <c r="AF7" i="4"/>
  <c r="AF12" i="4" s="1"/>
  <c r="AF22" i="4" s="1"/>
  <c r="N6" i="4"/>
  <c r="O7" i="4" s="1"/>
  <c r="W6" i="4"/>
  <c r="X7" i="4" s="1"/>
  <c r="K6" i="4"/>
  <c r="L7" i="4" s="1"/>
  <c r="T6" i="4"/>
  <c r="U7" i="4" s="1"/>
  <c r="AB6" i="4"/>
  <c r="AC7" i="4" s="1"/>
  <c r="AB27" i="4"/>
  <c r="BE12" i="4"/>
  <c r="BE22" i="4" s="1"/>
  <c r="AT12" i="4"/>
  <c r="AT22" i="4" s="1"/>
  <c r="AU9" i="4"/>
  <c r="BD9" i="4" s="1"/>
  <c r="AC6" i="4"/>
  <c r="AE7" i="4" s="1"/>
  <c r="AC10" i="4"/>
  <c r="AE11" i="4" s="1"/>
  <c r="AQ11" i="4" s="1"/>
  <c r="BQ4" i="4"/>
  <c r="H31" i="4"/>
  <c r="I32" i="4" s="1"/>
  <c r="BM12" i="4"/>
  <c r="BM22" i="4" s="1"/>
  <c r="V6" i="4"/>
  <c r="W7" i="4" s="1"/>
  <c r="AV12" i="4"/>
  <c r="AV22" i="4" s="1"/>
  <c r="BK12" i="4"/>
  <c r="BK22" i="4" s="1"/>
  <c r="AL12" i="4"/>
  <c r="AL22" i="4" s="1"/>
  <c r="H10" i="5"/>
  <c r="H19" i="5" s="1"/>
  <c r="BF7" i="4"/>
  <c r="BQ7" i="4" s="1"/>
  <c r="BQ6" i="4"/>
  <c r="BQ9" i="4"/>
  <c r="P6" i="4"/>
  <c r="R7" i="4" s="1"/>
  <c r="Y6" i="4"/>
  <c r="Z7" i="4" s="1"/>
  <c r="H27" i="4"/>
  <c r="M4" i="4"/>
  <c r="N5" i="4" s="1"/>
  <c r="AK5" i="4"/>
  <c r="AK12" i="4" s="1"/>
  <c r="AK22" i="4" s="1"/>
  <c r="AB4" i="4"/>
  <c r="R75" i="4"/>
  <c r="AD66" i="4"/>
  <c r="AD40" i="4"/>
  <c r="BQ5" i="4"/>
  <c r="BC12" i="4"/>
  <c r="BC22" i="4" s="1"/>
  <c r="BD5" i="4"/>
  <c r="BC35" i="4"/>
  <c r="Q66" i="4"/>
  <c r="AD49" i="4"/>
  <c r="E34" i="5" s="1"/>
  <c r="C29" i="6"/>
  <c r="C39" i="6"/>
  <c r="C46" i="6"/>
  <c r="C56" i="6"/>
  <c r="C64" i="6"/>
  <c r="C74" i="6"/>
  <c r="C59" i="6"/>
  <c r="C50" i="6"/>
  <c r="C47" i="6"/>
  <c r="C57" i="6"/>
  <c r="C67" i="6"/>
  <c r="C75" i="6"/>
  <c r="C41" i="6"/>
  <c r="C77" i="6"/>
  <c r="C70" i="6"/>
  <c r="C78" i="6"/>
  <c r="C61" i="6"/>
  <c r="C40" i="6"/>
  <c r="C48" i="6"/>
  <c r="C58" i="6"/>
  <c r="C68" i="6"/>
  <c r="C76" i="6"/>
  <c r="C49" i="6"/>
  <c r="C42" i="6"/>
  <c r="C71" i="6"/>
  <c r="C43" i="6"/>
  <c r="C44" i="6"/>
  <c r="C54" i="6"/>
  <c r="C62" i="6"/>
  <c r="C72" i="6"/>
  <c r="C45" i="6"/>
  <c r="C55" i="6"/>
  <c r="C63" i="6"/>
  <c r="C73" i="6"/>
  <c r="C69" i="6"/>
  <c r="C60" i="6"/>
  <c r="C53" i="6"/>
  <c r="U78" i="4"/>
  <c r="D20" i="4"/>
  <c r="D22" i="4" s="1"/>
  <c r="Q19" i="4"/>
  <c r="E47" i="5"/>
  <c r="F47" i="5" s="1"/>
  <c r="G47" i="5" s="1"/>
  <c r="H47" i="5" s="1"/>
  <c r="E48" i="5"/>
  <c r="F48" i="5" s="1"/>
  <c r="G48" i="5" s="1"/>
  <c r="H48" i="5" s="1"/>
  <c r="E28" i="5"/>
  <c r="E45" i="5"/>
  <c r="F45" i="5" s="1"/>
  <c r="G45" i="5" s="1"/>
  <c r="H45" i="5" s="1"/>
  <c r="E46" i="5"/>
  <c r="F46" i="5" s="1"/>
  <c r="G46" i="5" s="1"/>
  <c r="H46" i="5" s="1"/>
  <c r="U27" i="4"/>
  <c r="K4" i="4"/>
  <c r="F8" i="4"/>
  <c r="G9" i="4" s="1"/>
  <c r="H8" i="4"/>
  <c r="I9" i="4" s="1"/>
  <c r="J8" i="4"/>
  <c r="K9" i="4" s="1"/>
  <c r="L8" i="4"/>
  <c r="M9" i="4" s="1"/>
  <c r="N8" i="4"/>
  <c r="O9" i="4" s="1"/>
  <c r="S8" i="4"/>
  <c r="T9" i="4" s="1"/>
  <c r="U8" i="4"/>
  <c r="V9" i="4" s="1"/>
  <c r="Y8" i="4"/>
  <c r="Z9" i="4" s="1"/>
  <c r="AC8" i="4"/>
  <c r="AE9" i="4" s="1"/>
  <c r="E24" i="5"/>
  <c r="G8" i="4"/>
  <c r="H9" i="4" s="1"/>
  <c r="I8" i="4"/>
  <c r="J9" i="4" s="1"/>
  <c r="T8" i="4"/>
  <c r="U9" i="4" s="1"/>
  <c r="X8" i="4"/>
  <c r="Y9" i="4" s="1"/>
  <c r="Z8" i="4"/>
  <c r="AA9" i="4" s="1"/>
  <c r="F29" i="4"/>
  <c r="G30" i="4" s="1"/>
  <c r="AC29" i="4"/>
  <c r="AE30" i="4" s="1"/>
  <c r="AQ30" i="4" s="1"/>
  <c r="N29" i="4"/>
  <c r="O30" i="4" s="1"/>
  <c r="S4" i="4"/>
  <c r="T5" i="4" s="1"/>
  <c r="I4" i="4"/>
  <c r="J5" i="4" s="1"/>
  <c r="J29" i="4"/>
  <c r="K30" i="4" s="1"/>
  <c r="S29" i="4"/>
  <c r="T30" i="4" s="1"/>
  <c r="W29" i="4"/>
  <c r="X30" i="4" s="1"/>
  <c r="J10" i="4"/>
  <c r="K11" i="4" s="1"/>
  <c r="H29" i="4"/>
  <c r="I30" i="4" s="1"/>
  <c r="K31" i="4"/>
  <c r="O31" i="4"/>
  <c r="P32" i="4" s="1"/>
  <c r="T31" i="4"/>
  <c r="U32" i="4" s="1"/>
  <c r="I29" i="4"/>
  <c r="J30" i="4" s="1"/>
  <c r="V29" i="4"/>
  <c r="W30" i="4" s="1"/>
  <c r="Z29" i="4"/>
  <c r="AA30" i="4" s="1"/>
  <c r="F31" i="4"/>
  <c r="J31" i="4"/>
  <c r="K32" i="4" s="1"/>
  <c r="W31" i="4"/>
  <c r="X32" i="4" s="1"/>
  <c r="AA31" i="4"/>
  <c r="AB32" i="4" s="1"/>
  <c r="N31" i="4"/>
  <c r="O32" i="4" s="1"/>
  <c r="S31" i="4"/>
  <c r="T32" i="4" s="1"/>
  <c r="AD20" i="4"/>
  <c r="AD38" i="4"/>
  <c r="E23" i="5" s="1"/>
  <c r="E31" i="5"/>
  <c r="E33" i="5"/>
  <c r="AA29" i="4"/>
  <c r="AB30" i="4" s="1"/>
  <c r="AB31" i="4"/>
  <c r="AC32" i="4" s="1"/>
  <c r="K33" i="4"/>
  <c r="L34" i="4" s="1"/>
  <c r="T33" i="4"/>
  <c r="U34" i="4" s="1"/>
  <c r="AC4" i="4"/>
  <c r="AE5" i="4" s="1"/>
  <c r="H33" i="4"/>
  <c r="I34" i="4" s="1"/>
  <c r="P33" i="4"/>
  <c r="R34" i="4" s="1"/>
  <c r="Y33" i="4"/>
  <c r="Z34" i="4" s="1"/>
  <c r="E40" i="4"/>
  <c r="Q40" i="4" s="1"/>
  <c r="D25" i="5" s="1"/>
  <c r="D75" i="4"/>
  <c r="AB33" i="4"/>
  <c r="AC34" i="4" s="1"/>
  <c r="L33" i="4"/>
  <c r="M34" i="4" s="1"/>
  <c r="U33" i="4"/>
  <c r="V34" i="4" s="1"/>
  <c r="R4" i="4"/>
  <c r="S5" i="4" s="1"/>
  <c r="I6" i="4"/>
  <c r="J7" i="4" s="1"/>
  <c r="E8" i="4"/>
  <c r="F9" i="4" s="1"/>
  <c r="W4" i="4"/>
  <c r="X5" i="4" s="1"/>
  <c r="D58" i="4"/>
  <c r="H10" i="4"/>
  <c r="I11" i="4" s="1"/>
  <c r="P10" i="4"/>
  <c r="R11" i="4" s="1"/>
  <c r="D9" i="5"/>
  <c r="E10" i="4"/>
  <c r="E9" i="5"/>
  <c r="R10" i="4"/>
  <c r="S11" i="4" s="1"/>
  <c r="V10" i="4"/>
  <c r="W11" i="4" s="1"/>
  <c r="R31" i="4"/>
  <c r="Z31" i="4"/>
  <c r="AA32" i="4" s="1"/>
  <c r="W34" i="4"/>
  <c r="Z33" i="4"/>
  <c r="AA34" i="4" s="1"/>
  <c r="O33" i="4"/>
  <c r="P34" i="4" s="1"/>
  <c r="F10" i="4"/>
  <c r="G11" i="4" s="1"/>
  <c r="N10" i="4"/>
  <c r="O11" i="4" s="1"/>
  <c r="S10" i="4"/>
  <c r="T11" i="4" s="1"/>
  <c r="AA10" i="4"/>
  <c r="AB11" i="4" s="1"/>
  <c r="J33" i="4"/>
  <c r="K34" i="4" s="1"/>
  <c r="N33" i="4"/>
  <c r="O34" i="4" s="1"/>
  <c r="W33" i="4"/>
  <c r="X34" i="4" s="1"/>
  <c r="AA33" i="4"/>
  <c r="AB34" i="4" s="1"/>
  <c r="W10" i="4"/>
  <c r="X11" i="4" s="1"/>
  <c r="N11" i="4"/>
  <c r="F33" i="4"/>
  <c r="G34" i="4" s="1"/>
  <c r="E57" i="4"/>
  <c r="Y10" i="4"/>
  <c r="Z11" i="4" s="1"/>
  <c r="V11" i="4"/>
  <c r="I10" i="4"/>
  <c r="J11" i="4" s="1"/>
  <c r="E33" i="4"/>
  <c r="D16" i="5"/>
  <c r="M33" i="4"/>
  <c r="N34" i="4" s="1"/>
  <c r="E16" i="5"/>
  <c r="R33" i="4"/>
  <c r="G33" i="4"/>
  <c r="H34" i="4" s="1"/>
  <c r="X33" i="4"/>
  <c r="Y34" i="4" s="1"/>
  <c r="AA11" i="4"/>
  <c r="J34" i="4"/>
  <c r="H11" i="4"/>
  <c r="K10" i="4"/>
  <c r="L11" i="4" s="1"/>
  <c r="P11" i="4"/>
  <c r="U11" i="4"/>
  <c r="X10" i="4"/>
  <c r="Y11" i="4" s="1"/>
  <c r="L10" i="4"/>
  <c r="M11" i="4" s="1"/>
  <c r="AB10" i="4"/>
  <c r="AC11" i="4" s="1"/>
  <c r="E20" i="4"/>
  <c r="S33" i="4"/>
  <c r="T34" i="4" s="1"/>
  <c r="E32" i="5"/>
  <c r="E27" i="5"/>
  <c r="E29" i="5"/>
  <c r="E30" i="5"/>
  <c r="E37" i="5"/>
  <c r="E44" i="5"/>
  <c r="F44" i="5" s="1"/>
  <c r="G44" i="5" s="1"/>
  <c r="H44" i="5" s="1"/>
  <c r="C22" i="6"/>
  <c r="C21" i="6"/>
  <c r="C20" i="6"/>
  <c r="C19" i="6"/>
  <c r="C18" i="6"/>
  <c r="C17" i="6"/>
  <c r="C16" i="6"/>
  <c r="C15" i="6"/>
  <c r="C14" i="6"/>
  <c r="C13" i="6"/>
  <c r="C12" i="6"/>
  <c r="C11" i="6"/>
  <c r="B11" i="6" s="1"/>
  <c r="AB78" i="4"/>
  <c r="X78" i="4"/>
  <c r="T78" i="4"/>
  <c r="Z78" i="4"/>
  <c r="V78" i="4"/>
  <c r="R78" i="4"/>
  <c r="C36" i="6"/>
  <c r="C34" i="6"/>
  <c r="C32" i="6"/>
  <c r="C30" i="6"/>
  <c r="C28" i="6"/>
  <c r="C26" i="6"/>
  <c r="Y78" i="4"/>
  <c r="W78" i="4"/>
  <c r="C27" i="6"/>
  <c r="C31" i="6"/>
  <c r="C35" i="6"/>
  <c r="E31" i="4" l="1"/>
  <c r="Q31" i="4" s="1"/>
  <c r="F4" i="7"/>
  <c r="F9" i="7" s="1"/>
  <c r="F11" i="7" s="1"/>
  <c r="G4" i="7"/>
  <c r="G9" i="7" s="1"/>
  <c r="G11" i="7" s="1"/>
  <c r="H4" i="7"/>
  <c r="H9" i="7" s="1"/>
  <c r="H11" i="7" s="1"/>
  <c r="BQ28" i="4"/>
  <c r="BQ35" i="4" s="1"/>
  <c r="BD28" i="4"/>
  <c r="BD35" i="4" s="1"/>
  <c r="E24" i="3"/>
  <c r="E27" i="4" s="1"/>
  <c r="F28" i="4" s="1"/>
  <c r="F66" i="3"/>
  <c r="R27" i="4"/>
  <c r="S28" i="4" s="1"/>
  <c r="J32" i="4"/>
  <c r="Z66" i="2"/>
  <c r="Y66" i="3"/>
  <c r="AQ7" i="4"/>
  <c r="D7" i="5"/>
  <c r="V66" i="2"/>
  <c r="I66" i="3"/>
  <c r="Q66" i="2"/>
  <c r="R41" i="4" s="1"/>
  <c r="AD41" i="4" s="1"/>
  <c r="E26" i="5" s="1"/>
  <c r="R66" i="3"/>
  <c r="AA66" i="2"/>
  <c r="AQ9" i="4"/>
  <c r="E7" i="5"/>
  <c r="X66" i="2"/>
  <c r="J66" i="3"/>
  <c r="E66" i="2"/>
  <c r="E41" i="4" s="1"/>
  <c r="E58" i="4" s="1"/>
  <c r="U66" i="3"/>
  <c r="U66" i="2"/>
  <c r="BD12" i="4"/>
  <c r="BD22" i="4" s="1"/>
  <c r="N27" i="4"/>
  <c r="O28" i="4" s="1"/>
  <c r="N66" i="3"/>
  <c r="M6" i="4"/>
  <c r="N7" i="4" s="1"/>
  <c r="T27" i="4"/>
  <c r="U28" i="4" s="1"/>
  <c r="S66" i="3"/>
  <c r="O27" i="4"/>
  <c r="P28" i="4" s="1"/>
  <c r="O66" i="3"/>
  <c r="M27" i="4"/>
  <c r="N28" i="4" s="1"/>
  <c r="M66" i="3"/>
  <c r="K27" i="4"/>
  <c r="L28" i="4" s="1"/>
  <c r="K66" i="3"/>
  <c r="V8" i="4"/>
  <c r="W9" i="4" s="1"/>
  <c r="G66" i="3"/>
  <c r="L27" i="4"/>
  <c r="M28" i="4" s="1"/>
  <c r="L66" i="3"/>
  <c r="T66" i="3"/>
  <c r="AU12" i="4"/>
  <c r="AU22" i="4" s="1"/>
  <c r="BF12" i="4"/>
  <c r="BF22" i="4" s="1"/>
  <c r="H66" i="3"/>
  <c r="AA66" i="3"/>
  <c r="AC27" i="4"/>
  <c r="AE28" i="4" s="1"/>
  <c r="AE35" i="4" s="1"/>
  <c r="AB66" i="3"/>
  <c r="Z66" i="3"/>
  <c r="U6" i="4"/>
  <c r="V7" i="4" s="1"/>
  <c r="AD7" i="4" s="1"/>
  <c r="Y27" i="4"/>
  <c r="Z28" i="4" s="1"/>
  <c r="X66" i="3"/>
  <c r="BQ12" i="4"/>
  <c r="BQ22" i="4" s="1"/>
  <c r="V66" i="3"/>
  <c r="P27" i="4"/>
  <c r="R28" i="4" s="1"/>
  <c r="P66" i="3"/>
  <c r="X27" i="4"/>
  <c r="Y28" i="4" s="1"/>
  <c r="W66" i="3"/>
  <c r="M66" i="2"/>
  <c r="C79" i="6"/>
  <c r="C65" i="6"/>
  <c r="AE12" i="4"/>
  <c r="AE22" i="4" s="1"/>
  <c r="AQ5" i="4"/>
  <c r="C51" i="6"/>
  <c r="C37" i="6"/>
  <c r="O66" i="2"/>
  <c r="W8" i="4"/>
  <c r="X9" i="4" s="1"/>
  <c r="X12" i="4" s="1"/>
  <c r="X22" i="4" s="1"/>
  <c r="R8" i="4"/>
  <c r="K66" i="2"/>
  <c r="P66" i="2"/>
  <c r="Y66" i="2"/>
  <c r="P8" i="4"/>
  <c r="R9" i="4" s="1"/>
  <c r="T66" i="2"/>
  <c r="AB66" i="2"/>
  <c r="AB8" i="4"/>
  <c r="AC9" i="4" s="1"/>
  <c r="L66" i="2"/>
  <c r="F66" i="2"/>
  <c r="F41" i="4" s="1"/>
  <c r="AA8" i="4"/>
  <c r="AB9" i="4" s="1"/>
  <c r="M8" i="4"/>
  <c r="N9" i="4" s="1"/>
  <c r="I66" i="2"/>
  <c r="U29" i="4"/>
  <c r="V30" i="4" s="1"/>
  <c r="N66" i="2"/>
  <c r="J66" i="2"/>
  <c r="E15" i="5"/>
  <c r="J4" i="4"/>
  <c r="K5" i="4" s="1"/>
  <c r="E8" i="5"/>
  <c r="G66" i="2"/>
  <c r="G41" i="4" s="1"/>
  <c r="N4" i="4"/>
  <c r="O5" i="4" s="1"/>
  <c r="O8" i="4"/>
  <c r="P9" i="4" s="1"/>
  <c r="S66" i="2"/>
  <c r="G4" i="4"/>
  <c r="G12" i="4" s="1"/>
  <c r="G22" i="4" s="1"/>
  <c r="R66" i="2"/>
  <c r="D8" i="5"/>
  <c r="K8" i="4"/>
  <c r="L9" i="4" s="1"/>
  <c r="G32" i="4"/>
  <c r="D82" i="4"/>
  <c r="D83" i="4" s="1"/>
  <c r="W66" i="2"/>
  <c r="G27" i="4"/>
  <c r="H28" i="4" s="1"/>
  <c r="E6" i="5"/>
  <c r="H66" i="2"/>
  <c r="D6" i="5"/>
  <c r="V27" i="4"/>
  <c r="W28" i="4" s="1"/>
  <c r="Q33" i="4"/>
  <c r="L32" i="4"/>
  <c r="AD31" i="4"/>
  <c r="E25" i="5"/>
  <c r="AD11" i="4"/>
  <c r="S27" i="4"/>
  <c r="T28" i="4" s="1"/>
  <c r="T29" i="4"/>
  <c r="U30" i="4" s="1"/>
  <c r="AD33" i="4"/>
  <c r="S32" i="4"/>
  <c r="AD32" i="4" s="1"/>
  <c r="Y12" i="4"/>
  <c r="Y22" i="4" s="1"/>
  <c r="AD75" i="4"/>
  <c r="D43" i="5"/>
  <c r="O29" i="4"/>
  <c r="P30" i="4" s="1"/>
  <c r="S34" i="4"/>
  <c r="AD34" i="4" s="1"/>
  <c r="F34" i="4"/>
  <c r="Q34" i="4" s="1"/>
  <c r="Y29" i="4"/>
  <c r="Z30" i="4" s="1"/>
  <c r="AA27" i="4"/>
  <c r="AA5" i="4"/>
  <c r="Z5" i="4"/>
  <c r="Z12" i="4" s="1"/>
  <c r="Z22" i="4" s="1"/>
  <c r="AB29" i="4"/>
  <c r="AC30" i="4" s="1"/>
  <c r="K29" i="4"/>
  <c r="L30" i="4" s="1"/>
  <c r="I27" i="4"/>
  <c r="AD78" i="4"/>
  <c r="M29" i="4"/>
  <c r="N30" i="4" s="1"/>
  <c r="J27" i="4"/>
  <c r="K28" i="4" s="1"/>
  <c r="T12" i="4"/>
  <c r="T22" i="4" s="1"/>
  <c r="Q10" i="4"/>
  <c r="F11" i="4"/>
  <c r="Q11" i="4" s="1"/>
  <c r="E14" i="5"/>
  <c r="R29" i="4"/>
  <c r="S30" i="4" s="1"/>
  <c r="AC28" i="4"/>
  <c r="AD4" i="4"/>
  <c r="I28" i="4"/>
  <c r="E11" i="6"/>
  <c r="C23" i="6"/>
  <c r="Q78" i="4"/>
  <c r="Q75" i="4"/>
  <c r="D51" i="5"/>
  <c r="Q20" i="4"/>
  <c r="E90" i="3"/>
  <c r="AD10" i="4"/>
  <c r="L29" i="4"/>
  <c r="M30" i="4" s="1"/>
  <c r="W27" i="4"/>
  <c r="AB5" i="4"/>
  <c r="I12" i="4"/>
  <c r="I22" i="4" s="1"/>
  <c r="D14" i="5"/>
  <c r="AC5" i="4"/>
  <c r="L5" i="4"/>
  <c r="P29" i="4"/>
  <c r="R30" i="4" s="1"/>
  <c r="X29" i="4"/>
  <c r="Y30" i="4" s="1"/>
  <c r="G29" i="4"/>
  <c r="Z27" i="4"/>
  <c r="AA28" i="4" s="1"/>
  <c r="F7" i="4"/>
  <c r="E12" i="4"/>
  <c r="E22" i="4" s="1"/>
  <c r="V28" i="4"/>
  <c r="F32" i="4" l="1"/>
  <c r="Q32" i="4" s="1"/>
  <c r="D10" i="5"/>
  <c r="AD6" i="4"/>
  <c r="E13" i="5"/>
  <c r="E17" i="5" s="1"/>
  <c r="E7" i="7" s="1"/>
  <c r="Q66" i="3"/>
  <c r="E35" i="4"/>
  <c r="E80" i="4" s="1"/>
  <c r="E82" i="4" s="1"/>
  <c r="E83" i="4" s="1"/>
  <c r="F27" i="4"/>
  <c r="D13" i="5"/>
  <c r="D17" i="5" s="1"/>
  <c r="D7" i="7" s="1"/>
  <c r="E66" i="3"/>
  <c r="U12" i="4"/>
  <c r="U22" i="4" s="1"/>
  <c r="U35" i="4"/>
  <c r="R12" i="4"/>
  <c r="R22" i="4" s="1"/>
  <c r="S9" i="4"/>
  <c r="AD9" i="4" s="1"/>
  <c r="V12" i="4"/>
  <c r="V22" i="4" s="1"/>
  <c r="Q7" i="4"/>
  <c r="AQ28" i="4"/>
  <c r="AQ35" i="4" s="1"/>
  <c r="AQ12" i="4"/>
  <c r="AQ22" i="4" s="1"/>
  <c r="E10" i="5"/>
  <c r="Q6" i="4"/>
  <c r="Q41" i="4"/>
  <c r="D26" i="5" s="1"/>
  <c r="H5" i="4"/>
  <c r="H12" i="4" s="1"/>
  <c r="H22" i="4" s="1"/>
  <c r="W12" i="4"/>
  <c r="W22" i="4" s="1"/>
  <c r="M12" i="4"/>
  <c r="M22" i="4" s="1"/>
  <c r="Q4" i="4"/>
  <c r="AA12" i="4"/>
  <c r="AA22" i="4" s="1"/>
  <c r="P12" i="4"/>
  <c r="P22" i="4" s="1"/>
  <c r="AC12" i="4"/>
  <c r="AC22" i="4" s="1"/>
  <c r="Q8" i="4"/>
  <c r="AB12" i="4"/>
  <c r="AB22" i="4" s="1"/>
  <c r="Q9" i="4"/>
  <c r="AD8" i="4"/>
  <c r="K12" i="4"/>
  <c r="K22" i="4" s="1"/>
  <c r="N12" i="4"/>
  <c r="N22" i="4" s="1"/>
  <c r="O12" i="4"/>
  <c r="O22" i="4" s="1"/>
  <c r="J12" i="4"/>
  <c r="J22" i="4" s="1"/>
  <c r="L12" i="4"/>
  <c r="L22" i="4" s="1"/>
  <c r="V35" i="4"/>
  <c r="W35" i="4"/>
  <c r="AD27" i="4"/>
  <c r="Y35" i="4"/>
  <c r="K35" i="4"/>
  <c r="O35" i="4"/>
  <c r="M35" i="4"/>
  <c r="N35" i="4"/>
  <c r="E43" i="5"/>
  <c r="T35" i="4"/>
  <c r="Q29" i="4"/>
  <c r="P35" i="4"/>
  <c r="X28" i="4"/>
  <c r="X35" i="4" s="1"/>
  <c r="L35" i="4"/>
  <c r="AC35" i="4"/>
  <c r="AD5" i="4"/>
  <c r="I35" i="4"/>
  <c r="AA35" i="4"/>
  <c r="R35" i="4"/>
  <c r="Z35" i="4"/>
  <c r="F12" i="4"/>
  <c r="F22" i="4" s="1"/>
  <c r="J28" i="4"/>
  <c r="J35" i="4" s="1"/>
  <c r="AD30" i="4"/>
  <c r="E91" i="3"/>
  <c r="E93" i="3" s="1"/>
  <c r="H30" i="4"/>
  <c r="D12" i="6"/>
  <c r="AD29" i="4"/>
  <c r="AB28" i="4"/>
  <c r="AB35" i="4" s="1"/>
  <c r="S35" i="4"/>
  <c r="E4" i="7" l="1"/>
  <c r="E9" i="7" s="1"/>
  <c r="E11" i="7" s="1"/>
  <c r="E19" i="5"/>
  <c r="D19" i="5"/>
  <c r="D4" i="7"/>
  <c r="D9" i="7" s="1"/>
  <c r="D11" i="7" s="1"/>
  <c r="F43" i="5"/>
  <c r="F35" i="4"/>
  <c r="G28" i="4"/>
  <c r="Q28" i="4" s="1"/>
  <c r="Q27" i="4"/>
  <c r="E95" i="3"/>
  <c r="S12" i="4"/>
  <c r="S22" i="4" s="1"/>
  <c r="Q5" i="4"/>
  <c r="Q12" i="4" s="1"/>
  <c r="Q22" i="4" s="1"/>
  <c r="AD12" i="4"/>
  <c r="AD22" i="4" s="1"/>
  <c r="F57" i="4"/>
  <c r="B12" i="6"/>
  <c r="AD28" i="4"/>
  <c r="AD35" i="4" s="1"/>
  <c r="Q30" i="4"/>
  <c r="H35" i="4"/>
  <c r="G43" i="5" l="1"/>
  <c r="G35" i="4"/>
  <c r="Q35" i="4"/>
  <c r="F90" i="3"/>
  <c r="F58" i="4"/>
  <c r="F80" i="4" s="1"/>
  <c r="E12" i="6"/>
  <c r="H43" i="5" l="1"/>
  <c r="F82" i="4"/>
  <c r="D13" i="6"/>
  <c r="F91" i="3"/>
  <c r="F93" i="3" s="1"/>
  <c r="F95" i="3" s="1"/>
  <c r="B13" i="6" l="1"/>
  <c r="G57" i="4"/>
  <c r="F83" i="4"/>
  <c r="G90" i="3" l="1"/>
  <c r="G58" i="4"/>
  <c r="G80" i="4" s="1"/>
  <c r="E13" i="6"/>
  <c r="D14" i="6" l="1"/>
  <c r="G82" i="4"/>
  <c r="G91" i="3"/>
  <c r="G93" i="3" s="1"/>
  <c r="G95" i="3" s="1"/>
  <c r="G83" i="4" l="1"/>
  <c r="H57" i="4"/>
  <c r="B14" i="6"/>
  <c r="H90" i="3" l="1"/>
  <c r="H58" i="4"/>
  <c r="H80" i="4" s="1"/>
  <c r="E14" i="6"/>
  <c r="H82" i="4" l="1"/>
  <c r="H83" i="4" s="1"/>
  <c r="D15" i="6"/>
  <c r="H91" i="3"/>
  <c r="H93" i="3" s="1"/>
  <c r="H95" i="3" s="1"/>
  <c r="B15" i="6" l="1"/>
  <c r="E15" i="6" s="1"/>
  <c r="I57" i="4"/>
  <c r="I90" i="3" l="1"/>
  <c r="I91" i="3" s="1"/>
  <c r="I93" i="3" s="1"/>
  <c r="I95" i="3" s="1"/>
  <c r="I58" i="4"/>
  <c r="I80" i="4" s="1"/>
  <c r="I82" i="4" s="1"/>
  <c r="I83" i="4" s="1"/>
  <c r="D16" i="6"/>
  <c r="B16" i="6" l="1"/>
  <c r="E16" i="6" s="1"/>
  <c r="J57" i="4"/>
  <c r="J90" i="3" l="1"/>
  <c r="J91" i="3" s="1"/>
  <c r="J93" i="3" s="1"/>
  <c r="J95" i="3" s="1"/>
  <c r="J58" i="4"/>
  <c r="J80" i="4" s="1"/>
  <c r="J82" i="4" s="1"/>
  <c r="J83" i="4" s="1"/>
  <c r="D17" i="6"/>
  <c r="B17" i="6" l="1"/>
  <c r="E17" i="6" s="1"/>
  <c r="K57" i="4"/>
  <c r="K90" i="3" l="1"/>
  <c r="K91" i="3" s="1"/>
  <c r="K93" i="3" s="1"/>
  <c r="K95" i="3" s="1"/>
  <c r="K58" i="4"/>
  <c r="K80" i="4" s="1"/>
  <c r="K82" i="4" s="1"/>
  <c r="K83" i="4" s="1"/>
  <c r="D18" i="6"/>
  <c r="L57" i="4" l="1"/>
  <c r="B18" i="6"/>
  <c r="E18" i="6" s="1"/>
  <c r="D19" i="6" l="1"/>
  <c r="L90" i="3"/>
  <c r="L91" i="3" s="1"/>
  <c r="L93" i="3" s="1"/>
  <c r="L95" i="3" s="1"/>
  <c r="L58" i="4"/>
  <c r="L80" i="4" s="1"/>
  <c r="L82" i="4" s="1"/>
  <c r="L83" i="4" s="1"/>
  <c r="B19" i="6" l="1"/>
  <c r="E19" i="6" s="1"/>
  <c r="M57" i="4"/>
  <c r="M90" i="3" l="1"/>
  <c r="M91" i="3" s="1"/>
  <c r="M93" i="3" s="1"/>
  <c r="M95" i="3" s="1"/>
  <c r="M58" i="4"/>
  <c r="M80" i="4" s="1"/>
  <c r="M82" i="4" s="1"/>
  <c r="M83" i="4" s="1"/>
  <c r="D20" i="6"/>
  <c r="N57" i="4" l="1"/>
  <c r="B20" i="6"/>
  <c r="E20" i="6" s="1"/>
  <c r="D21" i="6" l="1"/>
  <c r="N90" i="3"/>
  <c r="N91" i="3" s="1"/>
  <c r="N93" i="3" s="1"/>
  <c r="N95" i="3" s="1"/>
  <c r="N58" i="4"/>
  <c r="N80" i="4" s="1"/>
  <c r="N82" i="4" s="1"/>
  <c r="N83" i="4" s="1"/>
  <c r="B21" i="6" l="1"/>
  <c r="E21" i="6" s="1"/>
  <c r="O57" i="4"/>
  <c r="O90" i="3" l="1"/>
  <c r="O91" i="3" s="1"/>
  <c r="O93" i="3" s="1"/>
  <c r="O95" i="3" s="1"/>
  <c r="O58" i="4"/>
  <c r="O80" i="4" s="1"/>
  <c r="O82" i="4" s="1"/>
  <c r="D22" i="6"/>
  <c r="O83" i="4" l="1"/>
  <c r="P57" i="4"/>
  <c r="Q57" i="4" s="1"/>
  <c r="D42" i="5" s="1"/>
  <c r="D49" i="5" s="1"/>
  <c r="B22" i="6"/>
  <c r="D23" i="6"/>
  <c r="D14" i="7" l="1"/>
  <c r="D17" i="7" s="1"/>
  <c r="B23" i="6"/>
  <c r="E22" i="6"/>
  <c r="P90" i="3"/>
  <c r="P58" i="4"/>
  <c r="P80" i="4" s="1"/>
  <c r="Q58" i="4"/>
  <c r="P82" i="4" l="1"/>
  <c r="Q82" i="4" s="1"/>
  <c r="Q80" i="4"/>
  <c r="P91" i="3"/>
  <c r="P93" i="3" s="1"/>
  <c r="P95" i="3" s="1"/>
  <c r="D53" i="5"/>
  <c r="D25" i="6"/>
  <c r="R57" i="4" s="1"/>
  <c r="B25" i="6" l="1"/>
  <c r="P83" i="4"/>
  <c r="Q90" i="3" l="1"/>
  <c r="R58" i="4"/>
  <c r="R80" i="4" s="1"/>
  <c r="E25" i="6"/>
  <c r="D26" i="6" l="1"/>
  <c r="S57" i="4" s="1"/>
  <c r="R82" i="4"/>
  <c r="Q91" i="3"/>
  <c r="Q93" i="3" s="1"/>
  <c r="Q95" i="3" s="1"/>
  <c r="R83" i="4" l="1"/>
  <c r="B26" i="6"/>
  <c r="R90" i="3" l="1"/>
  <c r="S58" i="4"/>
  <c r="S80" i="4" s="1"/>
  <c r="E26" i="6"/>
  <c r="S82" i="4" l="1"/>
  <c r="D27" i="6"/>
  <c r="T57" i="4" s="1"/>
  <c r="R91" i="3"/>
  <c r="R93" i="3" s="1"/>
  <c r="R95" i="3" s="1"/>
  <c r="B27" i="6" l="1"/>
  <c r="S83" i="4"/>
  <c r="S90" i="3" l="1"/>
  <c r="T58" i="4"/>
  <c r="T80" i="4" s="1"/>
  <c r="E27" i="6"/>
  <c r="D28" i="6" l="1"/>
  <c r="U57" i="4" s="1"/>
  <c r="T82" i="4"/>
  <c r="S91" i="3"/>
  <c r="S93" i="3" s="1"/>
  <c r="S95" i="3" s="1"/>
  <c r="T83" i="4" l="1"/>
  <c r="B28" i="6"/>
  <c r="T90" i="3" l="1"/>
  <c r="U58" i="4"/>
  <c r="U80" i="4" s="1"/>
  <c r="E28" i="6"/>
  <c r="U82" i="4" l="1"/>
  <c r="U83" i="4" s="1"/>
  <c r="D29" i="6"/>
  <c r="V57" i="4" s="1"/>
  <c r="T91" i="3"/>
  <c r="T93" i="3" s="1"/>
  <c r="T95" i="3" s="1"/>
  <c r="B29" i="6" l="1"/>
  <c r="U90" i="3" l="1"/>
  <c r="V58" i="4"/>
  <c r="V80" i="4" s="1"/>
  <c r="E29" i="6"/>
  <c r="V82" i="4" l="1"/>
  <c r="V83" i="4" s="1"/>
  <c r="D30" i="6"/>
  <c r="W57" i="4" s="1"/>
  <c r="U91" i="3"/>
  <c r="U93" i="3" s="1"/>
  <c r="U95" i="3" s="1"/>
  <c r="B30" i="6" l="1"/>
  <c r="E30" i="6" s="1"/>
  <c r="V90" i="3" l="1"/>
  <c r="V91" i="3" s="1"/>
  <c r="V93" i="3" s="1"/>
  <c r="V95" i="3" s="1"/>
  <c r="W58" i="4"/>
  <c r="W80" i="4" s="1"/>
  <c r="W82" i="4" s="1"/>
  <c r="W83" i="4" s="1"/>
  <c r="D31" i="6"/>
  <c r="X57" i="4" s="1"/>
  <c r="B31" i="6" l="1"/>
  <c r="E31" i="6" s="1"/>
  <c r="W90" i="3" l="1"/>
  <c r="W91" i="3" s="1"/>
  <c r="W93" i="3" s="1"/>
  <c r="W95" i="3" s="1"/>
  <c r="X58" i="4"/>
  <c r="X80" i="4" s="1"/>
  <c r="X82" i="4" s="1"/>
  <c r="X83" i="4" s="1"/>
  <c r="D32" i="6"/>
  <c r="Y57" i="4" s="1"/>
  <c r="B32" i="6" l="1"/>
  <c r="E32" i="6" s="1"/>
  <c r="X90" i="3" l="1"/>
  <c r="X91" i="3" s="1"/>
  <c r="X93" i="3" s="1"/>
  <c r="X95" i="3" s="1"/>
  <c r="Y58" i="4"/>
  <c r="Y80" i="4" s="1"/>
  <c r="Y82" i="4" s="1"/>
  <c r="Y83" i="4" s="1"/>
  <c r="D33" i="6"/>
  <c r="Z57" i="4" s="1"/>
  <c r="B33" i="6" l="1"/>
  <c r="E33" i="6" s="1"/>
  <c r="Y90" i="3" l="1"/>
  <c r="Y91" i="3" s="1"/>
  <c r="Y93" i="3" s="1"/>
  <c r="Y95" i="3" s="1"/>
  <c r="Z58" i="4"/>
  <c r="Z80" i="4" s="1"/>
  <c r="Z82" i="4" s="1"/>
  <c r="Z83" i="4" s="1"/>
  <c r="D34" i="6"/>
  <c r="AA57" i="4" s="1"/>
  <c r="B34" i="6" l="1"/>
  <c r="E34" i="6" s="1"/>
  <c r="Z90" i="3" l="1"/>
  <c r="Z91" i="3" s="1"/>
  <c r="Z93" i="3" s="1"/>
  <c r="Z95" i="3" s="1"/>
  <c r="AA58" i="4"/>
  <c r="AA80" i="4" s="1"/>
  <c r="AA82" i="4" s="1"/>
  <c r="AA83" i="4" s="1"/>
  <c r="D35" i="6"/>
  <c r="AB57" i="4" s="1"/>
  <c r="B35" i="6" l="1"/>
  <c r="E35" i="6" s="1"/>
  <c r="AA90" i="3" l="1"/>
  <c r="AA91" i="3" s="1"/>
  <c r="AA93" i="3" s="1"/>
  <c r="AA95" i="3" s="1"/>
  <c r="AB58" i="4"/>
  <c r="AB80" i="4" s="1"/>
  <c r="AB82" i="4" s="1"/>
  <c r="AB83" i="4" s="1"/>
  <c r="D36" i="6"/>
  <c r="D37" i="6" l="1"/>
  <c r="AC57" i="4"/>
  <c r="AD57" i="4" s="1"/>
  <c r="B36" i="6"/>
  <c r="B37" i="6" s="1"/>
  <c r="AC90" i="3" l="1"/>
  <c r="AC91" i="3" s="1"/>
  <c r="AC93" i="3" s="1"/>
  <c r="AC95" i="3" s="1"/>
  <c r="E42" i="5"/>
  <c r="E49" i="5" s="1"/>
  <c r="AB90" i="3"/>
  <c r="AC58" i="4"/>
  <c r="AC80" i="4" s="1"/>
  <c r="AD58" i="4"/>
  <c r="E36" i="6"/>
  <c r="D39" i="6" l="1"/>
  <c r="AE57" i="4" s="1"/>
  <c r="AC82" i="4"/>
  <c r="AC83" i="4" s="1"/>
  <c r="AD80" i="4"/>
  <c r="AB91" i="3"/>
  <c r="AB93" i="3" s="1"/>
  <c r="AB95" i="3" s="1"/>
  <c r="E53" i="5" l="1"/>
  <c r="E14" i="7"/>
  <c r="E17" i="7" s="1"/>
  <c r="B39" i="6"/>
  <c r="F42" i="5"/>
  <c r="F49" i="5" s="1"/>
  <c r="AD90" i="3"/>
  <c r="AD82" i="4"/>
  <c r="E39" i="6" l="1"/>
  <c r="D40" i="6" s="1"/>
  <c r="AF57" i="4" s="1"/>
  <c r="AD91" i="3"/>
  <c r="AD93" i="3" s="1"/>
  <c r="AD95" i="3" s="1"/>
  <c r="AE90" i="3" l="1"/>
  <c r="AE91" i="3" s="1"/>
  <c r="AE93" i="3" s="1"/>
  <c r="AE95" i="3" s="1"/>
  <c r="G42" i="5"/>
  <c r="G49" i="5" s="1"/>
  <c r="AF58" i="4"/>
  <c r="AF80" i="4" s="1"/>
  <c r="AF82" i="4" s="1"/>
  <c r="B40" i="6"/>
  <c r="AE58" i="4"/>
  <c r="AE80" i="4" s="1"/>
  <c r="F53" i="5" l="1"/>
  <c r="F14" i="7"/>
  <c r="F17" i="7" s="1"/>
  <c r="G53" i="5"/>
  <c r="G14" i="7"/>
  <c r="G17" i="7" s="1"/>
  <c r="AE82" i="4"/>
  <c r="AE83" i="4" s="1"/>
  <c r="AF83" i="4" s="1"/>
  <c r="E40" i="6"/>
  <c r="D41" i="6" s="1"/>
  <c r="AG57" i="4" s="1"/>
  <c r="AF90" i="3" l="1"/>
  <c r="AF91" i="3" s="1"/>
  <c r="AF93" i="3" s="1"/>
  <c r="AF95" i="3" s="1"/>
  <c r="H42" i="5"/>
  <c r="H49" i="5" s="1"/>
  <c r="AG58" i="4"/>
  <c r="AG80" i="4" s="1"/>
  <c r="B41" i="6"/>
  <c r="H53" i="5" l="1"/>
  <c r="H14" i="7"/>
  <c r="H17" i="7" s="1"/>
  <c r="AG82" i="4"/>
  <c r="E41" i="6"/>
  <c r="D42" i="6" s="1"/>
  <c r="AH57" i="4" s="1"/>
  <c r="AG90" i="3" l="1"/>
  <c r="AG91" i="3" s="1"/>
  <c r="AG93" i="3" s="1"/>
  <c r="AG95" i="3" s="1"/>
  <c r="AH58" i="4"/>
  <c r="AH80" i="4" s="1"/>
  <c r="AG83" i="4"/>
  <c r="B42" i="6"/>
  <c r="AH82" i="4" l="1"/>
  <c r="E42" i="6"/>
  <c r="D43" i="6" s="1"/>
  <c r="AI57" i="4" s="1"/>
  <c r="AH90" i="3" l="1"/>
  <c r="AH91" i="3" s="1"/>
  <c r="AH93" i="3" s="1"/>
  <c r="AH95" i="3" s="1"/>
  <c r="AI58" i="4"/>
  <c r="AI80" i="4" s="1"/>
  <c r="AH83" i="4"/>
  <c r="B43" i="6"/>
  <c r="AI82" i="4" l="1"/>
  <c r="E43" i="6"/>
  <c r="D44" i="6" s="1"/>
  <c r="B44" i="6" l="1"/>
  <c r="E44" i="6" s="1"/>
  <c r="D45" i="6" s="1"/>
  <c r="AJ57" i="4"/>
  <c r="AI83" i="4"/>
  <c r="AI90" i="3" l="1"/>
  <c r="AI91" i="3" s="1"/>
  <c r="AI93" i="3" s="1"/>
  <c r="AI95" i="3" s="1"/>
  <c r="AJ58" i="4"/>
  <c r="AJ80" i="4" s="1"/>
  <c r="B45" i="6"/>
  <c r="E45" i="6" s="1"/>
  <c r="D46" i="6" s="1"/>
  <c r="AK57" i="4"/>
  <c r="AJ82" i="4" l="1"/>
  <c r="AJ83" i="4" s="1"/>
  <c r="AJ90" i="3"/>
  <c r="AJ91" i="3" s="1"/>
  <c r="AJ93" i="3" s="1"/>
  <c r="AJ95" i="3" s="1"/>
  <c r="AK58" i="4"/>
  <c r="AK80" i="4" s="1"/>
  <c r="AK82" i="4" s="1"/>
  <c r="B46" i="6"/>
  <c r="AL57" i="4"/>
  <c r="E46" i="6" l="1"/>
  <c r="D47" i="6" s="1"/>
  <c r="AK90" i="3"/>
  <c r="AK91" i="3" s="1"/>
  <c r="AK93" i="3" s="1"/>
  <c r="AK95" i="3" s="1"/>
  <c r="AL58" i="4"/>
  <c r="AL80" i="4" s="1"/>
  <c r="AL82" i="4" s="1"/>
  <c r="AK83" i="4"/>
  <c r="AL83" i="4" l="1"/>
  <c r="B47" i="6"/>
  <c r="AM57" i="4"/>
  <c r="AL90" i="3" l="1"/>
  <c r="AL91" i="3" s="1"/>
  <c r="AL93" i="3" s="1"/>
  <c r="AL95" i="3" s="1"/>
  <c r="AM58" i="4"/>
  <c r="AM80" i="4" s="1"/>
  <c r="AM82" i="4" s="1"/>
  <c r="AM83" i="4" s="1"/>
  <c r="E47" i="6"/>
  <c r="D48" i="6" s="1"/>
  <c r="B48" i="6" l="1"/>
  <c r="AN57" i="4"/>
  <c r="AM90" i="3" l="1"/>
  <c r="AM91" i="3" s="1"/>
  <c r="AM93" i="3" s="1"/>
  <c r="AM95" i="3" s="1"/>
  <c r="AN58" i="4"/>
  <c r="AN80" i="4" s="1"/>
  <c r="AN82" i="4" s="1"/>
  <c r="AN83" i="4" s="1"/>
  <c r="E48" i="6"/>
  <c r="D49" i="6" s="1"/>
  <c r="B49" i="6" l="1"/>
  <c r="AO57" i="4"/>
  <c r="AN90" i="3" l="1"/>
  <c r="AN91" i="3" s="1"/>
  <c r="AN93" i="3" s="1"/>
  <c r="AN95" i="3" s="1"/>
  <c r="AO58" i="4"/>
  <c r="AO80" i="4" s="1"/>
  <c r="AO82" i="4" s="1"/>
  <c r="AO83" i="4" s="1"/>
  <c r="E49" i="6"/>
  <c r="D50" i="6" l="1"/>
  <c r="AP57" i="4" l="1"/>
  <c r="B50" i="6"/>
  <c r="D51" i="6"/>
  <c r="B51" i="6" l="1"/>
  <c r="E50" i="6"/>
  <c r="AO90" i="3"/>
  <c r="AO91" i="3" s="1"/>
  <c r="AO93" i="3" s="1"/>
  <c r="AO95" i="3" s="1"/>
  <c r="AP58" i="4"/>
  <c r="AP80" i="4" s="1"/>
  <c r="AQ57" i="4"/>
  <c r="AQ58" i="4" s="1"/>
  <c r="AP82" i="4" l="1"/>
  <c r="AQ80" i="4"/>
  <c r="D53" i="6"/>
  <c r="AR57" i="4" l="1"/>
  <c r="B53" i="6"/>
  <c r="E53" i="6" s="1"/>
  <c r="AQ82" i="4"/>
  <c r="AP83" i="4"/>
  <c r="D54" i="6" l="1"/>
  <c r="AP90" i="3"/>
  <c r="AP91" i="3" s="1"/>
  <c r="AP93" i="3" s="1"/>
  <c r="AP95" i="3" s="1"/>
  <c r="AR58" i="4"/>
  <c r="AR80" i="4" s="1"/>
  <c r="AR82" i="4" s="1"/>
  <c r="AR83" i="4" s="1"/>
  <c r="AS57" i="4" l="1"/>
  <c r="B54" i="6"/>
  <c r="AQ90" i="3" l="1"/>
  <c r="AQ91" i="3" s="1"/>
  <c r="AQ93" i="3" s="1"/>
  <c r="AQ95" i="3" s="1"/>
  <c r="AS58" i="4"/>
  <c r="AS80" i="4" s="1"/>
  <c r="AS82" i="4" s="1"/>
  <c r="E54" i="6"/>
  <c r="D55" i="6" l="1"/>
  <c r="AS83" i="4"/>
  <c r="AT57" i="4" l="1"/>
  <c r="B55" i="6"/>
  <c r="AR90" i="3" l="1"/>
  <c r="AR91" i="3" s="1"/>
  <c r="AR93" i="3" s="1"/>
  <c r="AR95" i="3" s="1"/>
  <c r="AT58" i="4"/>
  <c r="AT80" i="4" s="1"/>
  <c r="AT82" i="4" s="1"/>
  <c r="E55" i="6"/>
  <c r="AT83" i="4" l="1"/>
  <c r="D56" i="6"/>
  <c r="AU57" i="4" l="1"/>
  <c r="B56" i="6"/>
  <c r="E56" i="6" l="1"/>
  <c r="AS90" i="3"/>
  <c r="AS91" i="3" s="1"/>
  <c r="AS93" i="3" s="1"/>
  <c r="AS95" i="3" s="1"/>
  <c r="AU58" i="4"/>
  <c r="AU80" i="4" s="1"/>
  <c r="AU82" i="4" s="1"/>
  <c r="AU83" i="4" l="1"/>
  <c r="D57" i="6"/>
  <c r="AV57" i="4" l="1"/>
  <c r="B57" i="6"/>
  <c r="E57" i="6" l="1"/>
  <c r="D58" i="6" s="1"/>
  <c r="AT90" i="3"/>
  <c r="AT91" i="3" s="1"/>
  <c r="AT93" i="3" s="1"/>
  <c r="AT95" i="3" s="1"/>
  <c r="AV58" i="4"/>
  <c r="AV80" i="4" s="1"/>
  <c r="AV82" i="4" s="1"/>
  <c r="AV83" i="4" s="1"/>
  <c r="B58" i="6" l="1"/>
  <c r="AW57" i="4"/>
  <c r="AU90" i="3" l="1"/>
  <c r="AU91" i="3" s="1"/>
  <c r="AU93" i="3" s="1"/>
  <c r="AU95" i="3" s="1"/>
  <c r="AW58" i="4"/>
  <c r="AW80" i="4" s="1"/>
  <c r="AW82" i="4" s="1"/>
  <c r="AW83" i="4" s="1"/>
  <c r="E58" i="6"/>
  <c r="D59" i="6" s="1"/>
  <c r="B59" i="6" l="1"/>
  <c r="E59" i="6" s="1"/>
  <c r="D60" i="6" s="1"/>
  <c r="AX57" i="4"/>
  <c r="AV90" i="3" l="1"/>
  <c r="AV91" i="3" s="1"/>
  <c r="AV93" i="3" s="1"/>
  <c r="AV95" i="3" s="1"/>
  <c r="AX58" i="4"/>
  <c r="AX80" i="4" s="1"/>
  <c r="AX82" i="4" s="1"/>
  <c r="AX83" i="4" s="1"/>
  <c r="B60" i="6"/>
  <c r="E60" i="6" s="1"/>
  <c r="D61" i="6" s="1"/>
  <c r="AY57" i="4"/>
  <c r="B61" i="6" l="1"/>
  <c r="E61" i="6" s="1"/>
  <c r="D62" i="6" s="1"/>
  <c r="AZ57" i="4"/>
  <c r="AW90" i="3"/>
  <c r="AW91" i="3" s="1"/>
  <c r="AW93" i="3" s="1"/>
  <c r="AW95" i="3" s="1"/>
  <c r="AY58" i="4"/>
  <c r="AY80" i="4" s="1"/>
  <c r="AY82" i="4" s="1"/>
  <c r="AY83" i="4" s="1"/>
  <c r="AX90" i="3" l="1"/>
  <c r="AX91" i="3" s="1"/>
  <c r="AX93" i="3" s="1"/>
  <c r="AX95" i="3" s="1"/>
  <c r="AZ58" i="4"/>
  <c r="AZ80" i="4" s="1"/>
  <c r="AZ82" i="4" s="1"/>
  <c r="AZ83" i="4" s="1"/>
  <c r="B62" i="6"/>
  <c r="E62" i="6" s="1"/>
  <c r="D63" i="6" s="1"/>
  <c r="BA57" i="4"/>
  <c r="B63" i="6" l="1"/>
  <c r="E63" i="6" s="1"/>
  <c r="BB57" i="4"/>
  <c r="AY90" i="3"/>
  <c r="AY91" i="3" s="1"/>
  <c r="AY93" i="3" s="1"/>
  <c r="AY95" i="3" s="1"/>
  <c r="BA58" i="4"/>
  <c r="BA80" i="4" s="1"/>
  <c r="BA82" i="4" s="1"/>
  <c r="BA83" i="4" s="1"/>
  <c r="AZ90" i="3" l="1"/>
  <c r="AZ91" i="3" s="1"/>
  <c r="AZ93" i="3" s="1"/>
  <c r="AZ95" i="3" s="1"/>
  <c r="BB58" i="4"/>
  <c r="BB80" i="4" s="1"/>
  <c r="BB82" i="4" s="1"/>
  <c r="BB83" i="4" s="1"/>
  <c r="D64" i="6"/>
  <c r="BC57" i="4" l="1"/>
  <c r="B64" i="6"/>
  <c r="D65" i="6"/>
  <c r="B65" i="6" l="1"/>
  <c r="E64" i="6"/>
  <c r="BA90" i="3"/>
  <c r="BA91" i="3" s="1"/>
  <c r="BA93" i="3" s="1"/>
  <c r="BA95" i="3" s="1"/>
  <c r="BC58" i="4"/>
  <c r="BC80" i="4" s="1"/>
  <c r="BD57" i="4"/>
  <c r="BD58" i="4" s="1"/>
  <c r="BD80" i="4" l="1"/>
  <c r="BC82" i="4"/>
  <c r="D67" i="6"/>
  <c r="BE57" i="4" l="1"/>
  <c r="B67" i="6"/>
  <c r="BD82" i="4"/>
  <c r="BC83" i="4"/>
  <c r="E67" i="6" l="1"/>
  <c r="BB90" i="3"/>
  <c r="BB91" i="3" s="1"/>
  <c r="BB93" i="3" s="1"/>
  <c r="BB95" i="3" s="1"/>
  <c r="BE58" i="4"/>
  <c r="BE80" i="4" s="1"/>
  <c r="BE82" i="4" s="1"/>
  <c r="BE83" i="4" s="1"/>
  <c r="D68" i="6" l="1"/>
  <c r="BF57" i="4" l="1"/>
  <c r="B68" i="6"/>
  <c r="E68" i="6" l="1"/>
  <c r="BC90" i="3"/>
  <c r="BC91" i="3" s="1"/>
  <c r="BC93" i="3" s="1"/>
  <c r="BC95" i="3" s="1"/>
  <c r="BF58" i="4"/>
  <c r="BF80" i="4" s="1"/>
  <c r="BF82" i="4" l="1"/>
  <c r="D69" i="6"/>
  <c r="BG57" i="4" l="1"/>
  <c r="B69" i="6"/>
  <c r="BF83" i="4"/>
  <c r="E69" i="6" l="1"/>
  <c r="BD90" i="3"/>
  <c r="BD91" i="3" s="1"/>
  <c r="BD93" i="3" s="1"/>
  <c r="BD95" i="3" s="1"/>
  <c r="BG58" i="4"/>
  <c r="BG80" i="4" s="1"/>
  <c r="BG82" i="4" l="1"/>
  <c r="D70" i="6"/>
  <c r="BH57" i="4" l="1"/>
  <c r="B70" i="6"/>
  <c r="BG83" i="4"/>
  <c r="E70" i="6" l="1"/>
  <c r="BE90" i="3"/>
  <c r="BE91" i="3" s="1"/>
  <c r="BE93" i="3" s="1"/>
  <c r="BE95" i="3" s="1"/>
  <c r="BH58" i="4"/>
  <c r="BH80" i="4" s="1"/>
  <c r="BH82" i="4" l="1"/>
  <c r="D71" i="6"/>
  <c r="BI57" i="4" l="1"/>
  <c r="B71" i="6"/>
  <c r="BH83" i="4"/>
  <c r="E71" i="6" l="1"/>
  <c r="D72" i="6" s="1"/>
  <c r="BF90" i="3"/>
  <c r="BF91" i="3" s="1"/>
  <c r="BF93" i="3" s="1"/>
  <c r="BF95" i="3" s="1"/>
  <c r="BI58" i="4"/>
  <c r="BI80" i="4" s="1"/>
  <c r="BI82" i="4" l="1"/>
  <c r="BI83" i="4" s="1"/>
  <c r="B72" i="6"/>
  <c r="E72" i="6" s="1"/>
  <c r="D73" i="6" s="1"/>
  <c r="BJ57" i="4"/>
  <c r="BG90" i="3" l="1"/>
  <c r="BG91" i="3" s="1"/>
  <c r="BG93" i="3" s="1"/>
  <c r="BG95" i="3" s="1"/>
  <c r="BJ58" i="4"/>
  <c r="BJ80" i="4" s="1"/>
  <c r="B73" i="6"/>
  <c r="E73" i="6" s="1"/>
  <c r="D74" i="6" s="1"/>
  <c r="BK57" i="4"/>
  <c r="BH90" i="3" l="1"/>
  <c r="BH91" i="3" s="1"/>
  <c r="BH93" i="3" s="1"/>
  <c r="BH95" i="3" s="1"/>
  <c r="BK58" i="4"/>
  <c r="BK80" i="4" s="1"/>
  <c r="BK82" i="4" s="1"/>
  <c r="B74" i="6"/>
  <c r="E74" i="6" s="1"/>
  <c r="D75" i="6" s="1"/>
  <c r="BL57" i="4"/>
  <c r="BJ82" i="4"/>
  <c r="BJ83" i="4" s="1"/>
  <c r="BK83" i="4" l="1"/>
  <c r="B75" i="6"/>
  <c r="E75" i="6" s="1"/>
  <c r="D76" i="6" s="1"/>
  <c r="BM57" i="4"/>
  <c r="BI90" i="3"/>
  <c r="BI91" i="3" s="1"/>
  <c r="BI93" i="3" s="1"/>
  <c r="BI95" i="3" s="1"/>
  <c r="BL58" i="4"/>
  <c r="BL80" i="4" s="1"/>
  <c r="BL82" i="4" l="1"/>
  <c r="BL83" i="4" s="1"/>
  <c r="BJ90" i="3"/>
  <c r="BJ91" i="3" s="1"/>
  <c r="BJ93" i="3" s="1"/>
  <c r="BJ95" i="3" s="1"/>
  <c r="BM58" i="4"/>
  <c r="BM80" i="4" s="1"/>
  <c r="BM82" i="4" s="1"/>
  <c r="B76" i="6"/>
  <c r="E76" i="6" s="1"/>
  <c r="D77" i="6" s="1"/>
  <c r="BN57" i="4"/>
  <c r="BK90" i="3" l="1"/>
  <c r="BK91" i="3" s="1"/>
  <c r="BK93" i="3" s="1"/>
  <c r="BK95" i="3" s="1"/>
  <c r="BN58" i="4"/>
  <c r="BN80" i="4" s="1"/>
  <c r="BN82" i="4" s="1"/>
  <c r="B77" i="6"/>
  <c r="E77" i="6" s="1"/>
  <c r="BO57" i="4"/>
  <c r="BM83" i="4"/>
  <c r="BN83" i="4" l="1"/>
  <c r="BL90" i="3"/>
  <c r="BL91" i="3" s="1"/>
  <c r="BL93" i="3" s="1"/>
  <c r="BL95" i="3" s="1"/>
  <c r="BO58" i="4"/>
  <c r="BO80" i="4" s="1"/>
  <c r="BO82" i="4" s="1"/>
  <c r="D78" i="6"/>
  <c r="BO83" i="4" l="1"/>
  <c r="BP57" i="4"/>
  <c r="B78" i="6"/>
  <c r="D79" i="6"/>
  <c r="B79" i="6" l="1"/>
  <c r="E78" i="6"/>
  <c r="BP58" i="4"/>
  <c r="BP80" i="4" s="1"/>
  <c r="BQ57" i="4"/>
  <c r="BQ58" i="4" s="1"/>
  <c r="BP82" i="4" l="1"/>
  <c r="BQ80" i="4"/>
  <c r="BQ82" i="4" l="1"/>
  <c r="BP83" i="4"/>
</calcChain>
</file>

<file path=xl/sharedStrings.xml><?xml version="1.0" encoding="utf-8"?>
<sst xmlns="http://schemas.openxmlformats.org/spreadsheetml/2006/main" count="547" uniqueCount="225">
  <si>
    <t>Year 1</t>
  </si>
  <si>
    <t>Year 2</t>
  </si>
  <si>
    <t>Year 3</t>
  </si>
  <si>
    <t>Year 4</t>
  </si>
  <si>
    <t>Year 5</t>
  </si>
  <si>
    <t>Category</t>
  </si>
  <si>
    <t>Start-Up Costs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</si>
  <si>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</si>
  <si>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</si>
  <si>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</si>
  <si>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</si>
  <si>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</si>
  <si>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</si>
  <si>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</si>
  <si>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</si>
  <si>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</si>
  <si>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</si>
  <si>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</si>
  <si>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</si>
  <si>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Month 1 </t>
  </si>
  <si>
    <t>Infrastructure (capital items)</t>
  </si>
  <si>
    <t>Signage (building / location)</t>
  </si>
  <si>
    <t>Website Build</t>
  </si>
  <si>
    <t>E-Commerce Site Build</t>
  </si>
  <si>
    <t>TOTAL  CAPITAL COSTS</t>
  </si>
  <si>
    <t>Research</t>
  </si>
  <si>
    <t xml:space="preserve"> </t>
  </si>
  <si>
    <t>Web research</t>
  </si>
  <si>
    <t>Independent research</t>
  </si>
  <si>
    <t>Other research</t>
  </si>
  <si>
    <t>Communications</t>
  </si>
  <si>
    <t>Promotional brochures</t>
  </si>
  <si>
    <t>Television / Radio / Print</t>
  </si>
  <si>
    <t>Social media ads</t>
  </si>
  <si>
    <t>Social media posts</t>
  </si>
  <si>
    <t>Networking</t>
  </si>
  <si>
    <t>Memberships</t>
  </si>
  <si>
    <t>Affiliations</t>
  </si>
  <si>
    <t>Subscriptions</t>
  </si>
  <si>
    <t>Events:  Grand Openning, Customer Appreciation, Networking</t>
  </si>
  <si>
    <t>Number of attendees</t>
  </si>
  <si>
    <t>Food</t>
  </si>
  <si>
    <t>Entertainment</t>
  </si>
  <si>
    <t>Audio/Visual Services</t>
  </si>
  <si>
    <t>Invitations</t>
  </si>
  <si>
    <t>Giveaways</t>
  </si>
  <si>
    <t>Promotions</t>
  </si>
  <si>
    <t>Product giveaways</t>
  </si>
  <si>
    <t>Product discounts</t>
  </si>
  <si>
    <t>Special offers</t>
  </si>
  <si>
    <t>Advertising</t>
  </si>
  <si>
    <t>Brochures (development &amp; production)</t>
  </si>
  <si>
    <t>Mailings</t>
  </si>
  <si>
    <t>Television</t>
  </si>
  <si>
    <t>Radio</t>
  </si>
  <si>
    <t>Newspapers</t>
  </si>
  <si>
    <t>Billboards</t>
  </si>
  <si>
    <t>Public Relations</t>
  </si>
  <si>
    <t>Charity events</t>
  </si>
  <si>
    <t>Employee promotions</t>
  </si>
  <si>
    <t>Sponsorships</t>
  </si>
  <si>
    <t>TOTAL MARKETING COSTS</t>
  </si>
  <si>
    <t>Assumptions - Pricing</t>
  </si>
  <si>
    <t xml:space="preserve">  </t>
  </si>
  <si>
    <t>Enter Value</t>
  </si>
  <si>
    <t>Goods</t>
  </si>
  <si>
    <t>Good 1</t>
  </si>
  <si>
    <t>Good 2</t>
  </si>
  <si>
    <t>Good 3</t>
  </si>
  <si>
    <t>Good 4</t>
  </si>
  <si>
    <t>Good 5</t>
  </si>
  <si>
    <t>Good 6</t>
  </si>
  <si>
    <t>Good 7</t>
  </si>
  <si>
    <t>Good 8</t>
  </si>
  <si>
    <t>Good 9</t>
  </si>
  <si>
    <t>Good 10</t>
  </si>
  <si>
    <t>Services</t>
  </si>
  <si>
    <t>Service 1</t>
  </si>
  <si>
    <t>Service 2</t>
  </si>
  <si>
    <t>Service 3</t>
  </si>
  <si>
    <t>Service 4</t>
  </si>
  <si>
    <t>Service 5</t>
  </si>
  <si>
    <t>Service 6</t>
  </si>
  <si>
    <t>Service 7</t>
  </si>
  <si>
    <t>Service 8</t>
  </si>
  <si>
    <t>Total Goods</t>
  </si>
  <si>
    <t>Service 9</t>
  </si>
  <si>
    <t>Service 10</t>
  </si>
  <si>
    <t>Subscription</t>
  </si>
  <si>
    <t>SAAS #2</t>
  </si>
  <si>
    <t>SAAS #3</t>
  </si>
  <si>
    <t>SAAS #4</t>
  </si>
  <si>
    <t>SAAS #5</t>
  </si>
  <si>
    <t>Bundled Offering</t>
  </si>
  <si>
    <t xml:space="preserve">Subscription Churn </t>
  </si>
  <si>
    <t>Total Services</t>
  </si>
  <si>
    <t>Subscription Model</t>
  </si>
  <si>
    <t>Total Subscription</t>
  </si>
  <si>
    <t>Total Sales</t>
  </si>
  <si>
    <t>Assumptions - Costing (Variable)</t>
  </si>
  <si>
    <t>VARIABLE COSTS</t>
  </si>
  <si>
    <t>Subscription model</t>
  </si>
  <si>
    <t>Instructions</t>
  </si>
  <si>
    <t>For the above, you can use a % of</t>
  </si>
  <si>
    <t>sales price and link it to the sales</t>
  </si>
  <si>
    <t>budget tab, or input a hard coded</t>
  </si>
  <si>
    <t>cost per "x"</t>
  </si>
  <si>
    <t>Total Cost of Sales</t>
  </si>
  <si>
    <t>FIXED / INDIRECT COSTS</t>
  </si>
  <si>
    <t>Operating Expenditures</t>
  </si>
  <si>
    <t>Expense Items</t>
  </si>
  <si>
    <t>Professional Fees</t>
  </si>
  <si>
    <t>Lease (Rent)</t>
  </si>
  <si>
    <t>Marketing Costs</t>
  </si>
  <si>
    <t>Bank / Payment Charges</t>
  </si>
  <si>
    <t xml:space="preserve">Wages </t>
  </si>
  <si>
    <t>Computer Software / Web</t>
  </si>
  <si>
    <t>Insurance</t>
  </si>
  <si>
    <t xml:space="preserve">Management </t>
  </si>
  <si>
    <t>Utlities</t>
  </si>
  <si>
    <t>Supplies</t>
  </si>
  <si>
    <t>Office Expenses</t>
  </si>
  <si>
    <t>Licenses</t>
  </si>
  <si>
    <t>Travel</t>
  </si>
  <si>
    <t>Loan Interest</t>
  </si>
  <si>
    <t>Total</t>
  </si>
  <si>
    <t>Total Fixed / Indirect Costs</t>
  </si>
  <si>
    <t>Total Costs</t>
  </si>
  <si>
    <t>Assumptions - Cash Flow</t>
  </si>
  <si>
    <t>Operating Income</t>
  </si>
  <si>
    <t>Month 0</t>
  </si>
  <si>
    <t>INFLOWS</t>
  </si>
  <si>
    <t>Goods - cash</t>
  </si>
  <si>
    <t>Goods - credit collection</t>
  </si>
  <si>
    <t>% of sales on credit</t>
  </si>
  <si>
    <t>Services - cash</t>
  </si>
  <si>
    <t>*built to assume 30 day terms</t>
  </si>
  <si>
    <t>Services - credit</t>
  </si>
  <si>
    <t>Subscription - cash</t>
  </si>
  <si>
    <t>Subscription - credit</t>
  </si>
  <si>
    <t>Bundled - cash</t>
  </si>
  <si>
    <t>Bundled - credit</t>
  </si>
  <si>
    <t>Total Operating Income</t>
  </si>
  <si>
    <t>Non-Operating Cash Inflows</t>
  </si>
  <si>
    <t>Equity Investment / (Dividend payment)</t>
  </si>
  <si>
    <t>Grants - IRAP, ECO Canada, SDTC</t>
  </si>
  <si>
    <t>Other Equity Funding</t>
  </si>
  <si>
    <t>SR&amp;ED</t>
  </si>
  <si>
    <t>Loan Financing</t>
  </si>
  <si>
    <t>Total Non-Operating Income</t>
  </si>
  <si>
    <t>OUTFLOWS</t>
  </si>
  <si>
    <t>TOTAL INFLOW</t>
  </si>
  <si>
    <t>% purchases on credit</t>
  </si>
  <si>
    <t>Operating Expenses</t>
  </si>
  <si>
    <t>Cost of Sales</t>
  </si>
  <si>
    <t>Goods - credit</t>
  </si>
  <si>
    <t>Operating Exenses</t>
  </si>
  <si>
    <t>INITIAL SPEND</t>
  </si>
  <si>
    <t>Cells are refereced to the operating budget</t>
  </si>
  <si>
    <t>If the timing of cash payment is different</t>
  </si>
  <si>
    <t>from the budgeted amount, manually change</t>
  </si>
  <si>
    <t>on this sheet</t>
  </si>
  <si>
    <t>Inventory - Initial Purchase</t>
  </si>
  <si>
    <t>Capital Items</t>
  </si>
  <si>
    <t>Fixed Assets</t>
  </si>
  <si>
    <t>Vehicles</t>
  </si>
  <si>
    <t>Equipment (Office / General / Furniture)</t>
  </si>
  <si>
    <t>Signage, Website, E-Commerce Site</t>
  </si>
  <si>
    <t>Leasehold Improvements</t>
  </si>
  <si>
    <t>Buildings</t>
  </si>
  <si>
    <t>Land</t>
  </si>
  <si>
    <t>Intangible Assets</t>
  </si>
  <si>
    <t>Product Development, including wages</t>
  </si>
  <si>
    <t>Trademark</t>
  </si>
  <si>
    <t>Franchise</t>
  </si>
  <si>
    <t>Copyright</t>
  </si>
  <si>
    <t>Total Capital Items</t>
  </si>
  <si>
    <t xml:space="preserve">Financing </t>
  </si>
  <si>
    <t>Loan Payments</t>
  </si>
  <si>
    <t>TOTAL OUTFLOW</t>
  </si>
  <si>
    <t>MONTHLY NET CASH CHANGE</t>
  </si>
  <si>
    <t>NET CASH POSITION</t>
  </si>
  <si>
    <t>Principal plus Interest Loan</t>
  </si>
  <si>
    <t>Loan Amt</t>
  </si>
  <si>
    <t>Annual Interest Rate</t>
  </si>
  <si>
    <t>Loan months</t>
  </si>
  <si>
    <t>Monthly Principal Pymt</t>
  </si>
  <si>
    <t>P + I</t>
  </si>
  <si>
    <t>P</t>
  </si>
  <si>
    <t>I</t>
  </si>
  <si>
    <t>Balance</t>
  </si>
  <si>
    <t>Month</t>
  </si>
  <si>
    <t>TOTALS</t>
  </si>
  <si>
    <t>Income Statement</t>
  </si>
  <si>
    <t>PROJECTED STATEMENTS</t>
  </si>
  <si>
    <t>Revenue</t>
  </si>
  <si>
    <t>Sales Revenue</t>
  </si>
  <si>
    <t>Total Revenues</t>
  </si>
  <si>
    <t>[42]</t>
  </si>
  <si>
    <t>Bundled</t>
  </si>
  <si>
    <t>Gross Profit</t>
  </si>
  <si>
    <t>Expenses</t>
  </si>
  <si>
    <t>Assumptions</t>
  </si>
  <si>
    <t>Depreciation</t>
  </si>
  <si>
    <t>Years</t>
  </si>
  <si>
    <t>Websites/Signage</t>
  </si>
  <si>
    <t>Equipment</t>
  </si>
  <si>
    <t>Leaseholds</t>
  </si>
  <si>
    <t>Intangibles - Development Costs / IP</t>
  </si>
  <si>
    <t>Depreciation - Websites / Signage</t>
  </si>
  <si>
    <t>Depreciation - Vehicles</t>
  </si>
  <si>
    <t>Depreciation - Equipment</t>
  </si>
  <si>
    <t>Depreication - Leasehold Improvements</t>
  </si>
  <si>
    <t>Depreication - Buildings</t>
  </si>
  <si>
    <t>Amortization - Intangibles</t>
  </si>
  <si>
    <t>Total Expenses</t>
  </si>
  <si>
    <t>Grant Income / SR&amp;ED Refund</t>
  </si>
  <si>
    <t>Net Income (before income tax)</t>
  </si>
  <si>
    <t>Break-Even Analysis</t>
  </si>
  <si>
    <t>Contribution Margin Ratio</t>
  </si>
  <si>
    <t>Fixed Costs</t>
  </si>
  <si>
    <t>Break-Even Sales Dollars</t>
  </si>
  <si>
    <t>Focus Group</t>
  </si>
  <si>
    <t>Cell phone</t>
  </si>
  <si>
    <t>SAAS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</si>
</sst>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</numFmts>
  <fonts count="33" x14ac:knownFonts="1">
    <font>
      <sz val="11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2"/>
      <color rgb="FF80008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20"/>
      <color rgb="FF3A5D9C"/>
      <name val="Arial"/>
      <family val="2"/>
    </font>
    <font>
      <b/>
      <sz val="14"/>
      <color rgb="FFFFFFFF"/>
      <name val="Arial"/>
      <family val="2"/>
    </font>
    <font>
      <sz val="2"/>
      <color rgb="FFFFFFFF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rgb="FFFFFFFF"/>
      <name val="Arial"/>
      <family val="1"/>
    </font>
    <font>
      <sz val="10"/>
      <name val="Arial"/>
      <family val="2"/>
    </font>
    <font>
      <b/>
      <sz val="20"/>
      <color rgb="FF3A5D9C"/>
      <name val="Arial"/>
      <family val="1"/>
    </font>
    <font>
      <sz val="12"/>
      <color rgb="FF7030A0"/>
      <name val="Arial"/>
      <family val="2"/>
    </font>
    <font>
      <b/>
      <i/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E75B5"/>
        <bgColor rgb="FF2E75B5"/>
      </patternFill>
    </fill>
    <fill>
      <patternFill patternType="solid">
        <fgColor theme="9"/>
        <bgColor theme="9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3A5D9C"/>
        <bgColor rgb="FF3A5D9C"/>
      </patternFill>
    </fill>
    <fill>
      <patternFill patternType="solid">
        <fgColor rgb="FFD3DDEF"/>
        <bgColor rgb="FFD3DDE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E7E6E6"/>
      </patternFill>
    </fill>
    <fill>
      <patternFill patternType="solid">
        <fgColor theme="5" tint="-0.249977111117893"/>
        <bgColor theme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theme="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5D9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3DDEF"/>
        <bgColor rgb="FF000000"/>
      </patternFill>
    </fill>
    <fill>
      <patternFill patternType="solid">
        <fgColor rgb="FF7030A0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7E6E6"/>
      </patternFill>
    </fill>
    <fill>
      <patternFill patternType="solid">
        <fgColor theme="2" tint="-4.9989318521683403E-2"/>
        <bgColor theme="6"/>
      </patternFill>
    </fill>
    <fill>
      <patternFill patternType="solid">
        <fgColor theme="6" tint="0.59999389629810485"/>
        <bgColor rgb="FFE7E6E6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20">
    <xf numFmtId="0" fontId="0" fillId="0" borderId="0" xfId="0"/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8" fillId="22" borderId="0" xfId="0" applyFont="1" applyFill="1" applyAlignment="1">
      <alignment vertical="center"/>
    </xf>
    <xf numFmtId="0" fontId="26" fillId="23" borderId="0" xfId="0" applyFont="1" applyFill="1" applyAlignment="1">
      <alignment vertical="center"/>
    </xf>
    <xf numFmtId="164" fontId="26" fillId="21" borderId="0" xfId="0" applyNumberFormat="1" applyFont="1" applyFill="1" applyAlignment="1">
      <alignment vertical="center"/>
    </xf>
    <xf numFmtId="0" fontId="25" fillId="23" borderId="0" xfId="0" applyFont="1" applyFill="1" applyAlignment="1">
      <alignment vertical="center"/>
    </xf>
    <xf numFmtId="164" fontId="25" fillId="23" borderId="0" xfId="0" applyNumberFormat="1" applyFont="1" applyFill="1" applyAlignment="1">
      <alignment vertical="center"/>
    </xf>
    <xf numFmtId="0" fontId="29" fillId="23" borderId="0" xfId="0" applyFont="1" applyFill="1" applyAlignment="1">
      <alignment vertical="center"/>
    </xf>
    <xf numFmtId="164" fontId="29" fillId="23" borderId="1" xfId="1" applyNumberFormat="1" applyFont="1" applyFill="1" applyBorder="1" applyAlignment="1" applyProtection="1">
      <alignment vertical="center"/>
    </xf>
    <xf numFmtId="0" fontId="25" fillId="24" borderId="0" xfId="0" applyFont="1" applyFill="1" applyAlignment="1">
      <alignment vertical="center"/>
    </xf>
    <xf numFmtId="164" fontId="25" fillId="24" borderId="0" xfId="0" applyNumberFormat="1" applyFont="1" applyFill="1" applyAlignment="1">
      <alignment vertical="center"/>
    </xf>
    <xf numFmtId="9" fontId="25" fillId="23" borderId="0" xfId="2" applyFont="1" applyFill="1" applyAlignment="1" applyProtection="1">
      <alignment vertical="center"/>
    </xf>
    <xf numFmtId="164" fontId="26" fillId="23" borderId="24" xfId="1" applyNumberFormat="1" applyFont="1" applyFill="1" applyBorder="1" applyAlignment="1" applyProtection="1">
      <alignment vertical="center"/>
    </xf>
    <xf numFmtId="0" fontId="25" fillId="25" borderId="0" xfId="0" applyFont="1" applyFill="1" applyAlignment="1">
      <alignment vertical="center"/>
    </xf>
    <xf numFmtId="166" fontId="25" fillId="25" borderId="26" xfId="1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vertical="center"/>
    </xf>
    <xf numFmtId="0" fontId="30" fillId="23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5" fillId="0" borderId="1" xfId="0" applyFont="1" applyBorder="1"/>
    <xf numFmtId="0" fontId="1" fillId="0" borderId="0" xfId="0" applyFont="1"/>
    <xf numFmtId="0" fontId="31" fillId="26" borderId="41" xfId="0" applyFont="1" applyFill="1" applyBorder="1"/>
    <xf numFmtId="0" fontId="0" fillId="12" borderId="0" xfId="0" applyFill="1"/>
    <xf numFmtId="0" fontId="5" fillId="2" borderId="1" xfId="0" applyFont="1" applyFill="1" applyBorder="1" applyAlignment="1">
      <alignment horizontal="left" vertical="center" wrapText="1"/>
    </xf>
    <xf numFmtId="0" fontId="1" fillId="2" borderId="33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1" fillId="13" borderId="1" xfId="0" applyFont="1" applyFill="1" applyBorder="1"/>
    <xf numFmtId="0" fontId="6" fillId="6" borderId="1" xfId="0" applyFont="1" applyFill="1" applyBorder="1"/>
    <xf numFmtId="0" fontId="26" fillId="21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166" fontId="1" fillId="2" borderId="33" xfId="0" applyNumberFormat="1" applyFont="1" applyFill="1" applyBorder="1"/>
    <xf numFmtId="166" fontId="1" fillId="2" borderId="10" xfId="0" applyNumberFormat="1" applyFont="1" applyFill="1" applyBorder="1"/>
    <xf numFmtId="166" fontId="1" fillId="2" borderId="1" xfId="0" applyNumberFormat="1" applyFont="1" applyFill="1" applyBorder="1"/>
    <xf numFmtId="166" fontId="1" fillId="2" borderId="11" xfId="0" applyNumberFormat="1" applyFont="1" applyFill="1" applyBorder="1"/>
    <xf numFmtId="166" fontId="1" fillId="13" borderId="1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166" fontId="1" fillId="2" borderId="46" xfId="0" applyNumberFormat="1" applyFont="1" applyFill="1" applyBorder="1"/>
    <xf numFmtId="166" fontId="1" fillId="2" borderId="12" xfId="0" applyNumberFormat="1" applyFont="1" applyFill="1" applyBorder="1"/>
    <xf numFmtId="166" fontId="1" fillId="2" borderId="2" xfId="0" applyNumberFormat="1" applyFont="1" applyFill="1" applyBorder="1"/>
    <xf numFmtId="166" fontId="1" fillId="2" borderId="13" xfId="0" applyNumberFormat="1" applyFont="1" applyFill="1" applyBorder="1"/>
    <xf numFmtId="166" fontId="1" fillId="13" borderId="2" xfId="0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6" fontId="1" fillId="2" borderId="45" xfId="0" applyNumberFormat="1" applyFont="1" applyFill="1" applyBorder="1"/>
    <xf numFmtId="166" fontId="1" fillId="2" borderId="14" xfId="0" applyNumberFormat="1" applyFont="1" applyFill="1" applyBorder="1"/>
    <xf numFmtId="166" fontId="1" fillId="2" borderId="15" xfId="0" applyNumberFormat="1" applyFont="1" applyFill="1" applyBorder="1"/>
    <xf numFmtId="166" fontId="1" fillId="2" borderId="16" xfId="0" applyNumberFormat="1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166" fontId="1" fillId="14" borderId="1" xfId="0" applyNumberFormat="1" applyFont="1" applyFill="1" applyBorder="1"/>
    <xf numFmtId="0" fontId="1" fillId="0" borderId="0" xfId="0" applyFont="1" applyProtection="1">
      <protection locked="0"/>
    </xf>
    <xf numFmtId="0" fontId="0" fillId="12" borderId="0" xfId="0" applyFill="1" applyProtection="1">
      <protection locked="0"/>
    </xf>
    <xf numFmtId="0" fontId="0" fillId="0" borderId="0" xfId="0" applyProtection="1"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166" fontId="1" fillId="28" borderId="33" xfId="0" applyNumberFormat="1" applyFont="1" applyFill="1" applyBorder="1" applyProtection="1">
      <protection locked="0"/>
    </xf>
    <xf numFmtId="166" fontId="1" fillId="28" borderId="10" xfId="0" applyNumberFormat="1" applyFont="1" applyFill="1" applyBorder="1" applyProtection="1">
      <protection locked="0"/>
    </xf>
    <xf numFmtId="166" fontId="1" fillId="28" borderId="1" xfId="0" applyNumberFormat="1" applyFont="1" applyFill="1" applyBorder="1" applyProtection="1">
      <protection locked="0"/>
    </xf>
    <xf numFmtId="166" fontId="1" fillId="28" borderId="11" xfId="0" applyNumberFormat="1" applyFont="1" applyFill="1" applyBorder="1" applyProtection="1">
      <protection locked="0"/>
    </xf>
    <xf numFmtId="0" fontId="1" fillId="28" borderId="1" xfId="0" applyFont="1" applyFill="1" applyBorder="1" applyAlignment="1" applyProtection="1">
      <alignment horizontal="left" vertical="center" wrapText="1"/>
      <protection locked="0"/>
    </xf>
    <xf numFmtId="166" fontId="1" fillId="30" borderId="33" xfId="0" applyNumberFormat="1" applyFont="1" applyFill="1" applyBorder="1" applyProtection="1">
      <protection locked="0"/>
    </xf>
    <xf numFmtId="0" fontId="1" fillId="30" borderId="1" xfId="0" applyFont="1" applyFill="1" applyBorder="1" applyAlignment="1" applyProtection="1">
      <alignment horizontal="left" vertical="center" wrapText="1"/>
      <protection locked="0"/>
    </xf>
    <xf numFmtId="166" fontId="1" fillId="30" borderId="10" xfId="0" applyNumberFormat="1" applyFont="1" applyFill="1" applyBorder="1" applyProtection="1">
      <protection locked="0"/>
    </xf>
    <xf numFmtId="166" fontId="1" fillId="30" borderId="1" xfId="0" applyNumberFormat="1" applyFont="1" applyFill="1" applyBorder="1" applyProtection="1">
      <protection locked="0"/>
    </xf>
    <xf numFmtId="166" fontId="1" fillId="30" borderId="11" xfId="0" applyNumberFormat="1" applyFont="1" applyFill="1" applyBorder="1" applyProtection="1">
      <protection locked="0"/>
    </xf>
    <xf numFmtId="0" fontId="1" fillId="30" borderId="1" xfId="0" applyFont="1" applyFill="1" applyBorder="1" applyAlignment="1" applyProtection="1">
      <alignment horizontal="left" vertical="center"/>
      <protection locked="0"/>
    </xf>
    <xf numFmtId="0" fontId="1" fillId="28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28" borderId="10" xfId="0" applyFont="1" applyFill="1" applyBorder="1" applyProtection="1">
      <protection locked="0"/>
    </xf>
    <xf numFmtId="0" fontId="1" fillId="28" borderId="1" xfId="0" applyFont="1" applyFill="1" applyBorder="1" applyProtection="1">
      <protection locked="0"/>
    </xf>
    <xf numFmtId="0" fontId="1" fillId="28" borderId="11" xfId="0" applyFont="1" applyFill="1" applyBorder="1" applyProtection="1">
      <protection locked="0"/>
    </xf>
    <xf numFmtId="0" fontId="1" fillId="28" borderId="1" xfId="0" applyFont="1" applyFill="1" applyBorder="1" applyAlignment="1" applyProtection="1">
      <alignment horizontal="left"/>
      <protection locked="0"/>
    </xf>
    <xf numFmtId="165" fontId="1" fillId="28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166" fontId="10" fillId="0" borderId="1" xfId="0" applyNumberFormat="1" applyFont="1" applyBorder="1" applyAlignment="1" applyProtection="1">
      <alignment horizontal="center"/>
      <protection locked="0"/>
    </xf>
    <xf numFmtId="9" fontId="1" fillId="28" borderId="1" xfId="2" applyFont="1" applyFill="1" applyBorder="1" applyProtection="1">
      <protection locked="0"/>
    </xf>
    <xf numFmtId="0" fontId="10" fillId="6" borderId="1" xfId="0" applyFont="1" applyFill="1" applyBorder="1"/>
    <xf numFmtId="0" fontId="1" fillId="6" borderId="1" xfId="0" applyFont="1" applyFill="1" applyBorder="1"/>
    <xf numFmtId="0" fontId="11" fillId="6" borderId="1" xfId="0" applyFont="1" applyFill="1" applyBorder="1"/>
    <xf numFmtId="165" fontId="1" fillId="6" borderId="1" xfId="0" applyNumberFormat="1" applyFont="1" applyFill="1" applyBorder="1"/>
    <xf numFmtId="165" fontId="1" fillId="2" borderId="1" xfId="0" applyNumberFormat="1" applyFont="1" applyFill="1" applyBorder="1"/>
    <xf numFmtId="165" fontId="10" fillId="2" borderId="1" xfId="0" applyNumberFormat="1" applyFont="1" applyFill="1" applyBorder="1"/>
    <xf numFmtId="0" fontId="10" fillId="2" borderId="5" xfId="0" applyFont="1" applyFill="1" applyBorder="1"/>
    <xf numFmtId="0" fontId="1" fillId="29" borderId="47" xfId="0" applyFont="1" applyFill="1" applyBorder="1" applyAlignment="1">
      <alignment horizontal="center" vertical="center"/>
    </xf>
    <xf numFmtId="0" fontId="1" fillId="29" borderId="48" xfId="0" applyFont="1" applyFill="1" applyBorder="1" applyAlignment="1">
      <alignment horizontal="center" vertical="center"/>
    </xf>
    <xf numFmtId="0" fontId="1" fillId="29" borderId="49" xfId="0" applyFont="1" applyFill="1" applyBorder="1" applyAlignment="1">
      <alignment horizontal="center" vertical="center"/>
    </xf>
    <xf numFmtId="166" fontId="1" fillId="2" borderId="17" xfId="0" applyNumberFormat="1" applyFont="1" applyFill="1" applyBorder="1"/>
    <xf numFmtId="166" fontId="1" fillId="2" borderId="5" xfId="0" applyNumberFormat="1" applyFont="1" applyFill="1" applyBorder="1"/>
    <xf numFmtId="166" fontId="1" fillId="2" borderId="18" xfId="0" applyNumberFormat="1" applyFont="1" applyFill="1" applyBorder="1"/>
    <xf numFmtId="166" fontId="1" fillId="2" borderId="28" xfId="0" applyNumberFormat="1" applyFont="1" applyFill="1" applyBorder="1"/>
    <xf numFmtId="166" fontId="1" fillId="2" borderId="24" xfId="0" applyNumberFormat="1" applyFont="1" applyFill="1" applyBorder="1"/>
    <xf numFmtId="166" fontId="1" fillId="2" borderId="19" xfId="0" applyNumberFormat="1" applyFont="1" applyFill="1" applyBorder="1"/>
    <xf numFmtId="166" fontId="1" fillId="2" borderId="3" xfId="0" applyNumberFormat="1" applyFont="1" applyFill="1" applyBorder="1"/>
    <xf numFmtId="166" fontId="1" fillId="2" borderId="20" xfId="0" applyNumberFormat="1" applyFont="1" applyFill="1" applyBorder="1"/>
    <xf numFmtId="166" fontId="1" fillId="2" borderId="25" xfId="0" applyNumberFormat="1" applyFont="1" applyFill="1" applyBorder="1"/>
    <xf numFmtId="166" fontId="1" fillId="2" borderId="26" xfId="0" applyNumberFormat="1" applyFont="1" applyFill="1" applyBorder="1"/>
    <xf numFmtId="166" fontId="1" fillId="2" borderId="27" xfId="0" applyNumberFormat="1" applyFont="1" applyFill="1" applyBorder="1"/>
    <xf numFmtId="166" fontId="1" fillId="2" borderId="22" xfId="0" applyNumberFormat="1" applyFont="1" applyFill="1" applyBorder="1"/>
    <xf numFmtId="166" fontId="1" fillId="2" borderId="23" xfId="0" applyNumberFormat="1" applyFont="1" applyFill="1" applyBorder="1"/>
    <xf numFmtId="166" fontId="1" fillId="2" borderId="30" xfId="0" applyNumberFormat="1" applyFont="1" applyFill="1" applyBorder="1"/>
    <xf numFmtId="166" fontId="1" fillId="2" borderId="31" xfId="0" applyNumberFormat="1" applyFont="1" applyFill="1" applyBorder="1"/>
    <xf numFmtId="166" fontId="1" fillId="2" borderId="32" xfId="0" applyNumberFormat="1" applyFont="1" applyFill="1" applyBorder="1"/>
    <xf numFmtId="166" fontId="10" fillId="2" borderId="21" xfId="0" applyNumberFormat="1" applyFont="1" applyFill="1" applyBorder="1" applyAlignment="1">
      <alignment horizontal="center"/>
    </xf>
    <xf numFmtId="166" fontId="10" fillId="2" borderId="22" xfId="0" applyNumberFormat="1" applyFont="1" applyFill="1" applyBorder="1" applyAlignment="1">
      <alignment horizontal="center"/>
    </xf>
    <xf numFmtId="166" fontId="10" fillId="2" borderId="23" xfId="0" applyNumberFormat="1" applyFont="1" applyFill="1" applyBorder="1" applyAlignment="1">
      <alignment horizontal="center"/>
    </xf>
    <xf numFmtId="0" fontId="0" fillId="0" borderId="1" xfId="0" applyBorder="1"/>
    <xf numFmtId="165" fontId="1" fillId="28" borderId="10" xfId="0" applyNumberFormat="1" applyFont="1" applyFill="1" applyBorder="1" applyProtection="1">
      <protection locked="0"/>
    </xf>
    <xf numFmtId="49" fontId="9" fillId="28" borderId="1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0" fontId="2" fillId="2" borderId="1" xfId="0" applyFont="1" applyFill="1" applyBorder="1"/>
    <xf numFmtId="0" fontId="1" fillId="29" borderId="47" xfId="0" applyFont="1" applyFill="1" applyBorder="1" applyAlignment="1">
      <alignment horizontal="center"/>
    </xf>
    <xf numFmtId="0" fontId="1" fillId="29" borderId="48" xfId="0" applyFont="1" applyFill="1" applyBorder="1" applyAlignment="1">
      <alignment horizontal="center"/>
    </xf>
    <xf numFmtId="0" fontId="1" fillId="29" borderId="4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9" fillId="6" borderId="1" xfId="0" applyFont="1" applyFill="1" applyBorder="1"/>
    <xf numFmtId="0" fontId="11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2" borderId="1" xfId="0" applyFont="1" applyFill="1" applyBorder="1"/>
    <xf numFmtId="166" fontId="2" fillId="2" borderId="19" xfId="0" applyNumberFormat="1" applyFont="1" applyFill="1" applyBorder="1"/>
    <xf numFmtId="166" fontId="2" fillId="2" borderId="3" xfId="0" applyNumberFormat="1" applyFont="1" applyFill="1" applyBorder="1"/>
    <xf numFmtId="166" fontId="2" fillId="2" borderId="20" xfId="0" applyNumberFormat="1" applyFont="1" applyFill="1" applyBorder="1"/>
    <xf numFmtId="166" fontId="2" fillId="2" borderId="21" xfId="0" applyNumberFormat="1" applyFont="1" applyFill="1" applyBorder="1"/>
    <xf numFmtId="166" fontId="2" fillId="2" borderId="22" xfId="0" applyNumberFormat="1" applyFont="1" applyFill="1" applyBorder="1"/>
    <xf numFmtId="166" fontId="2" fillId="2" borderId="23" xfId="0" applyNumberFormat="1" applyFont="1" applyFill="1" applyBorder="1"/>
    <xf numFmtId="165" fontId="1" fillId="2" borderId="10" xfId="0" applyNumberFormat="1" applyFont="1" applyFill="1" applyBorder="1"/>
    <xf numFmtId="165" fontId="1" fillId="2" borderId="11" xfId="0" applyNumberFormat="1" applyFont="1" applyFill="1" applyBorder="1"/>
    <xf numFmtId="166" fontId="1" fillId="2" borderId="1" xfId="0" applyNumberFormat="1" applyFont="1" applyFill="1" applyBorder="1" applyAlignment="1" applyProtection="1">
      <alignment vertical="center"/>
      <protection locked="0"/>
    </xf>
    <xf numFmtId="166" fontId="1" fillId="8" borderId="11" xfId="0" applyNumberFormat="1" applyFont="1" applyFill="1" applyBorder="1" applyAlignment="1" applyProtection="1">
      <alignment vertical="center"/>
      <protection locked="0"/>
    </xf>
    <xf numFmtId="9" fontId="1" fillId="7" borderId="1" xfId="0" applyNumberFormat="1" applyFont="1" applyFill="1" applyBorder="1" applyProtection="1">
      <protection locked="0"/>
    </xf>
    <xf numFmtId="9" fontId="1" fillId="28" borderId="1" xfId="0" applyNumberFormat="1" applyFont="1" applyFill="1" applyBorder="1" applyProtection="1">
      <protection locked="0"/>
    </xf>
    <xf numFmtId="166" fontId="1" fillId="8" borderId="18" xfId="0" applyNumberFormat="1" applyFont="1" applyFill="1" applyBorder="1" applyAlignment="1" applyProtection="1">
      <alignment vertical="center"/>
      <protection locked="0"/>
    </xf>
    <xf numFmtId="166" fontId="2" fillId="8" borderId="11" xfId="0" applyNumberFormat="1" applyFont="1" applyFill="1" applyBorder="1" applyAlignment="1" applyProtection="1">
      <alignment vertical="center"/>
      <protection locked="0"/>
    </xf>
    <xf numFmtId="166" fontId="2" fillId="8" borderId="36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166" fontId="1" fillId="28" borderId="33" xfId="0" applyNumberFormat="1" applyFont="1" applyFill="1" applyBorder="1" applyAlignment="1" applyProtection="1">
      <alignment vertical="center"/>
      <protection locked="0"/>
    </xf>
    <xf numFmtId="166" fontId="1" fillId="28" borderId="10" xfId="0" applyNumberFormat="1" applyFont="1" applyFill="1" applyBorder="1" applyAlignment="1" applyProtection="1">
      <alignment vertical="center"/>
      <protection locked="0"/>
    </xf>
    <xf numFmtId="166" fontId="1" fillId="28" borderId="1" xfId="0" applyNumberFormat="1" applyFont="1" applyFill="1" applyBorder="1" applyAlignment="1" applyProtection="1">
      <alignment vertical="center"/>
      <protection locked="0"/>
    </xf>
    <xf numFmtId="166" fontId="1" fillId="7" borderId="10" xfId="0" applyNumberFormat="1" applyFont="1" applyFill="1" applyBorder="1" applyAlignment="1" applyProtection="1">
      <alignment vertical="center"/>
      <protection locked="0"/>
    </xf>
    <xf numFmtId="166" fontId="1" fillId="7" borderId="1" xfId="0" applyNumberFormat="1" applyFont="1" applyFill="1" applyBorder="1" applyAlignment="1" applyProtection="1">
      <alignment vertical="center"/>
      <protection locked="0"/>
    </xf>
    <xf numFmtId="9" fontId="1" fillId="28" borderId="1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166" fontId="1" fillId="28" borderId="33" xfId="0" applyNumberFormat="1" applyFont="1" applyFill="1" applyBorder="1" applyAlignment="1" applyProtection="1">
      <alignment horizontal="left"/>
      <protection locked="0"/>
    </xf>
    <xf numFmtId="166" fontId="2" fillId="2" borderId="11" xfId="0" applyNumberFormat="1" applyFont="1" applyFill="1" applyBorder="1" applyAlignment="1" applyProtection="1">
      <alignment vertical="center"/>
      <protection locked="0"/>
    </xf>
    <xf numFmtId="166" fontId="1" fillId="2" borderId="11" xfId="0" applyNumberFormat="1" applyFont="1" applyFill="1" applyBorder="1" applyAlignment="1" applyProtection="1">
      <alignment vertical="center"/>
      <protection locked="0"/>
    </xf>
    <xf numFmtId="166" fontId="1" fillId="28" borderId="42" xfId="0" applyNumberFormat="1" applyFont="1" applyFill="1" applyBorder="1" applyAlignment="1" applyProtection="1">
      <alignment horizontal="left"/>
      <protection locked="0"/>
    </xf>
    <xf numFmtId="166" fontId="1" fillId="8" borderId="29" xfId="0" applyNumberFormat="1" applyFont="1" applyFill="1" applyBorder="1" applyAlignment="1" applyProtection="1">
      <alignment vertical="center"/>
      <protection locked="0"/>
    </xf>
    <xf numFmtId="166" fontId="1" fillId="8" borderId="36" xfId="0" applyNumberFormat="1" applyFont="1" applyFill="1" applyBorder="1" applyAlignment="1" applyProtection="1">
      <alignment vertical="center"/>
      <protection locked="0"/>
    </xf>
    <xf numFmtId="166" fontId="1" fillId="2" borderId="18" xfId="0" applyNumberFormat="1" applyFont="1" applyFill="1" applyBorder="1" applyAlignment="1" applyProtection="1">
      <alignment vertical="center"/>
      <protection locked="0"/>
    </xf>
    <xf numFmtId="0" fontId="0" fillId="0" borderId="38" xfId="0" applyBorder="1" applyProtection="1">
      <protection locked="0"/>
    </xf>
    <xf numFmtId="0" fontId="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7" fontId="1" fillId="6" borderId="1" xfId="0" applyNumberFormat="1" applyFont="1" applyFill="1" applyBorder="1"/>
    <xf numFmtId="0" fontId="1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9" fontId="1" fillId="6" borderId="1" xfId="0" applyNumberFormat="1" applyFont="1" applyFill="1" applyBorder="1" applyAlignment="1">
      <alignment vertical="center"/>
    </xf>
    <xf numFmtId="165" fontId="1" fillId="0" borderId="1" xfId="0" applyNumberFormat="1" applyFont="1" applyBorder="1"/>
    <xf numFmtId="0" fontId="13" fillId="26" borderId="41" xfId="0" applyFont="1" applyFill="1" applyBorder="1" applyAlignment="1">
      <alignment vertical="center"/>
    </xf>
    <xf numFmtId="0" fontId="2" fillId="3" borderId="9" xfId="0" applyFont="1" applyFill="1" applyBorder="1"/>
    <xf numFmtId="0" fontId="1" fillId="29" borderId="34" xfId="0" applyFont="1" applyFill="1" applyBorder="1" applyAlignment="1">
      <alignment horizontal="center"/>
    </xf>
    <xf numFmtId="166" fontId="1" fillId="2" borderId="33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8" borderId="11" xfId="0" applyNumberFormat="1" applyFont="1" applyFill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2" borderId="42" xfId="0" applyNumberFormat="1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166" fontId="1" fillId="8" borderId="18" xfId="0" applyNumberFormat="1" applyFont="1" applyFill="1" applyBorder="1" applyAlignment="1">
      <alignment vertical="center"/>
    </xf>
    <xf numFmtId="166" fontId="2" fillId="2" borderId="33" xfId="0" applyNumberFormat="1" applyFont="1" applyFill="1" applyBorder="1" applyAlignment="1">
      <alignment horizontal="right" vertical="center"/>
    </xf>
    <xf numFmtId="166" fontId="2" fillId="2" borderId="10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2" fillId="8" borderId="11" xfId="0" applyNumberFormat="1" applyFont="1" applyFill="1" applyBorder="1" applyAlignment="1">
      <alignment vertical="center"/>
    </xf>
    <xf numFmtId="166" fontId="2" fillId="2" borderId="35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166" fontId="2" fillId="8" borderId="36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/>
    <xf numFmtId="166" fontId="2" fillId="2" borderId="33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6" fontId="1" fillId="0" borderId="42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2" fillId="2" borderId="43" xfId="0" applyNumberFormat="1" applyFont="1" applyFill="1" applyBorder="1" applyAlignment="1">
      <alignment horizontal="left" vertical="center"/>
    </xf>
    <xf numFmtId="166" fontId="14" fillId="2" borderId="10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right" vertical="center"/>
    </xf>
    <xf numFmtId="0" fontId="32" fillId="2" borderId="33" xfId="0" applyFont="1" applyFill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left"/>
    </xf>
    <xf numFmtId="166" fontId="1" fillId="2" borderId="42" xfId="0" applyNumberFormat="1" applyFont="1" applyFill="1" applyBorder="1" applyAlignment="1">
      <alignment horizontal="left"/>
    </xf>
    <xf numFmtId="0" fontId="1" fillId="2" borderId="33" xfId="0" applyFont="1" applyFill="1" applyBorder="1" applyAlignment="1">
      <alignment vertical="center"/>
    </xf>
    <xf numFmtId="166" fontId="11" fillId="0" borderId="33" xfId="0" applyNumberFormat="1" applyFont="1" applyBorder="1" applyAlignment="1">
      <alignment vertical="center"/>
    </xf>
    <xf numFmtId="166" fontId="1" fillId="2" borderId="35" xfId="0" applyNumberFormat="1" applyFont="1" applyFill="1" applyBorder="1" applyAlignment="1">
      <alignment vertical="center"/>
    </xf>
    <xf numFmtId="166" fontId="1" fillId="2" borderId="4" xfId="0" applyNumberFormat="1" applyFont="1" applyFill="1" applyBorder="1" applyAlignment="1">
      <alignment vertical="center"/>
    </xf>
    <xf numFmtId="166" fontId="1" fillId="8" borderId="36" xfId="0" applyNumberFormat="1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1" fillId="2" borderId="18" xfId="0" applyNumberFormat="1" applyFont="1" applyFill="1" applyBorder="1" applyAlignment="1">
      <alignment vertical="center"/>
    </xf>
    <xf numFmtId="166" fontId="2" fillId="2" borderId="44" xfId="0" applyNumberFormat="1" applyFont="1" applyFill="1" applyBorder="1" applyAlignment="1">
      <alignment horizontal="left" vertical="center"/>
    </xf>
    <xf numFmtId="166" fontId="2" fillId="2" borderId="37" xfId="0" applyNumberFormat="1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vertical="center"/>
    </xf>
    <xf numFmtId="166" fontId="2" fillId="2" borderId="40" xfId="0" applyNumberFormat="1" applyFont="1" applyFill="1" applyBorder="1" applyAlignment="1">
      <alignment vertical="center"/>
    </xf>
    <xf numFmtId="166" fontId="2" fillId="2" borderId="39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166" fontId="2" fillId="2" borderId="15" xfId="0" applyNumberFormat="1" applyFont="1" applyFill="1" applyBorder="1" applyAlignment="1">
      <alignment vertical="center"/>
    </xf>
    <xf numFmtId="166" fontId="2" fillId="2" borderId="45" xfId="0" applyNumberFormat="1" applyFont="1" applyFill="1" applyBorder="1" applyAlignment="1">
      <alignment horizontal="left" vertical="center"/>
    </xf>
    <xf numFmtId="166" fontId="2" fillId="2" borderId="14" xfId="0" applyNumberFormat="1" applyFont="1" applyFill="1" applyBorder="1" applyAlignment="1">
      <alignment vertical="center"/>
    </xf>
    <xf numFmtId="166" fontId="2" fillId="2" borderId="16" xfId="0" applyNumberFormat="1" applyFont="1" applyFill="1" applyBorder="1" applyAlignment="1">
      <alignment vertical="center"/>
    </xf>
    <xf numFmtId="166" fontId="1" fillId="2" borderId="38" xfId="0" applyNumberFormat="1" applyFont="1" applyFill="1" applyBorder="1"/>
    <xf numFmtId="166" fontId="2" fillId="2" borderId="5" xfId="0" applyNumberFormat="1" applyFont="1" applyFill="1" applyBorder="1" applyAlignment="1">
      <alignment vertical="center"/>
    </xf>
    <xf numFmtId="166" fontId="2" fillId="2" borderId="23" xfId="0" applyNumberFormat="1" applyFont="1" applyFill="1" applyBorder="1" applyAlignment="1">
      <alignment vertical="center"/>
    </xf>
    <xf numFmtId="0" fontId="0" fillId="0" borderId="24" xfId="0" applyBorder="1"/>
    <xf numFmtId="164" fontId="1" fillId="2" borderId="1" xfId="0" applyNumberFormat="1" applyFont="1" applyFill="1" applyBorder="1" applyAlignment="1">
      <alignment vertical="center"/>
    </xf>
    <xf numFmtId="165" fontId="21" fillId="28" borderId="1" xfId="0" applyNumberFormat="1" applyFont="1" applyFill="1" applyBorder="1" applyProtection="1">
      <protection locked="0"/>
    </xf>
    <xf numFmtId="10" fontId="21" fillId="28" borderId="1" xfId="0" applyNumberFormat="1" applyFont="1" applyFill="1" applyBorder="1" applyProtection="1">
      <protection locked="0"/>
    </xf>
    <xf numFmtId="3" fontId="21" fillId="28" borderId="1" xfId="0" applyNumberFormat="1" applyFont="1" applyFill="1" applyBorder="1" applyProtection="1">
      <protection locked="0"/>
    </xf>
    <xf numFmtId="168" fontId="20" fillId="2" borderId="1" xfId="0" applyNumberFormat="1" applyFont="1" applyFill="1" applyBorder="1"/>
    <xf numFmtId="168" fontId="21" fillId="2" borderId="1" xfId="0" applyNumberFormat="1" applyFont="1" applyFill="1" applyBorder="1"/>
    <xf numFmtId="168" fontId="21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168" fontId="21" fillId="0" borderId="0" xfId="0" applyNumberFormat="1" applyFont="1"/>
    <xf numFmtId="1" fontId="22" fillId="2" borderId="1" xfId="0" applyNumberFormat="1" applyFont="1" applyFill="1" applyBorder="1" applyAlignment="1">
      <alignment horizontal="right"/>
    </xf>
    <xf numFmtId="165" fontId="21" fillId="2" borderId="1" xfId="0" applyNumberFormat="1" applyFont="1" applyFill="1" applyBorder="1"/>
    <xf numFmtId="0" fontId="1" fillId="27" borderId="0" xfId="0" applyFont="1" applyFill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5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64" fontId="1" fillId="9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0" fontId="19" fillId="9" borderId="1" xfId="0" applyFont="1" applyFill="1" applyBorder="1" applyAlignment="1">
      <alignment horizontal="right" vertical="center"/>
    </xf>
    <xf numFmtId="164" fontId="15" fillId="9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164" fontId="2" fillId="11" borderId="2" xfId="0" applyNumberFormat="1" applyFont="1" applyFill="1" applyBorder="1" applyAlignment="1">
      <alignment vertical="center"/>
    </xf>
    <xf numFmtId="0" fontId="15" fillId="9" borderId="1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2" fillId="6" borderId="1" xfId="0" applyFont="1" applyFill="1" applyBorder="1"/>
    <xf numFmtId="0" fontId="18" fillId="22" borderId="0" xfId="0" applyFont="1" applyFill="1" applyAlignment="1">
      <alignment horizontal="center" vertical="center"/>
    </xf>
    <xf numFmtId="0" fontId="18" fillId="22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4" borderId="7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3" fillId="16" borderId="8" xfId="0" applyFont="1" applyFill="1" applyBorder="1" applyAlignment="1"/>
    <xf numFmtId="0" fontId="2" fillId="17" borderId="7" xfId="0" applyFont="1" applyFill="1" applyBorder="1" applyAlignment="1">
      <alignment horizontal="center"/>
    </xf>
    <xf numFmtId="0" fontId="3" fillId="18" borderId="8" xfId="0" applyFont="1" applyFill="1" applyBorder="1" applyAlignment="1"/>
    <xf numFmtId="0" fontId="3" fillId="18" borderId="9" xfId="0" applyFont="1" applyFill="1" applyBorder="1" applyAlignment="1"/>
    <xf numFmtId="0" fontId="2" fillId="19" borderId="7" xfId="0" applyFont="1" applyFill="1" applyBorder="1" applyAlignment="1">
      <alignment horizontal="center"/>
    </xf>
    <xf numFmtId="0" fontId="3" fillId="20" borderId="8" xfId="0" applyFont="1" applyFill="1" applyBorder="1" applyAlignment="1"/>
    <xf numFmtId="0" fontId="3" fillId="20" borderId="9" xfId="0" applyFont="1" applyFill="1" applyBorder="1" applyAlignment="1"/>
    <xf numFmtId="0" fontId="3" fillId="16" borderId="9" xfId="0" applyFont="1" applyFill="1" applyBorder="1" applyAlignment="1"/>
    <xf numFmtId="0" fontId="2" fillId="17" borderId="8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5" fillId="15" borderId="7" xfId="0" applyFont="1" applyFill="1" applyBorder="1" applyAlignment="1">
      <alignment horizontal="center"/>
    </xf>
    <xf numFmtId="0" fontId="25" fillId="17" borderId="8" xfId="0" applyFont="1" applyFill="1" applyBorder="1" applyAlignment="1">
      <alignment horizontal="center"/>
    </xf>
    <xf numFmtId="0" fontId="25" fillId="19" borderId="7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10" fillId="9" borderId="1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000"/>
  <sheetViews>
    <sheetView topLeftCell="A22" workbookViewId="0">
      <selection activeCell="A6" sqref="A6"/>
    </sheetView>
  </sheetViews>
  <sheetFormatPr defaultColWidth="12.625" defaultRowHeight="15" customHeight="1" x14ac:dyDescent="0.35"/>
  <cols>
    <col min="1" max="1" width="36.125" style="77" customWidth="1"/>
    <col min="2" max="2" width="16" style="77" customWidth="1"/>
    <col min="3" max="27" width="12.625" style="77" customWidth="1"/>
    <col min="28" max="62" width="12.625" style="77"/>
    <col min="63" max="75" width="12.625" style="76"/>
    <col min="76" max="16384" width="12.625" style="77"/>
  </cols>
  <sheetData>
    <row r="1" spans="1:116" customFormat="1" ht="15.4" thickBot="1" x14ac:dyDescent="0.45">
      <c r="A1" s="34"/>
      <c r="B1" s="35"/>
      <c r="C1" s="298" t="s">
        <v>0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00"/>
      <c r="O1" s="301" t="s">
        <v>1</v>
      </c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02" t="s">
        <v>2</v>
      </c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4" t="s">
        <v>3</v>
      </c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6"/>
      <c r="AY1" s="307" t="s">
        <v>4</v>
      </c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9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</row>
    <row r="2" spans="1:116" ht="15.4" thickBot="1" x14ac:dyDescent="0.45">
      <c r="A2" s="78" t="s">
        <v>5</v>
      </c>
      <c r="B2" s="69" t="s">
        <v>6</v>
      </c>
      <c r="C2" s="70" t="s">
        <v>7</v>
      </c>
      <c r="D2" s="71" t="s">
        <v>8</v>
      </c>
      <c r="E2" s="71" t="s">
        <v>9</v>
      </c>
      <c r="F2" s="71" t="s">
        <v>10</v>
      </c>
      <c r="G2" s="71" t="s">
        <v>11</v>
      </c>
      <c r="H2" s="71" t="s">
        <v>12</v>
      </c>
      <c r="I2" s="71" t="s">
        <v>13</v>
      </c>
      <c r="J2" s="71" t="s">
        <v>14</v>
      </c>
      <c r="K2" s="71" t="s">
        <v>15</v>
      </c>
      <c r="L2" s="71" t="s">
        <v>16</v>
      </c>
      <c r="M2" s="71" t="s">
        <v>17</v>
      </c>
      <c r="N2" s="72" t="s">
        <v>18</v>
      </c>
      <c r="O2" s="70" t="s">
        <v>7</v>
      </c>
      <c r="P2" s="71" t="s">
        <v>8</v>
      </c>
      <c r="Q2" s="71" t="s">
        <v>9</v>
      </c>
      <c r="R2" s="71" t="s">
        <v>10</v>
      </c>
      <c r="S2" s="71" t="s">
        <v>11</v>
      </c>
      <c r="T2" s="71" t="s">
        <v>12</v>
      </c>
      <c r="U2" s="71" t="s">
        <v>13</v>
      </c>
      <c r="V2" s="71" t="s">
        <v>14</v>
      </c>
      <c r="W2" s="71" t="s">
        <v>15</v>
      </c>
      <c r="X2" s="71" t="s">
        <v>16</v>
      </c>
      <c r="Y2" s="71" t="s">
        <v>17</v>
      </c>
      <c r="Z2" s="72" t="s">
        <v>18</v>
      </c>
      <c r="AA2" s="71" t="s">
        <v>7</v>
      </c>
      <c r="AB2" s="71" t="s">
        <v>8</v>
      </c>
      <c r="AC2" s="71" t="s">
        <v>9</v>
      </c>
      <c r="AD2" s="71" t="s">
        <v>10</v>
      </c>
      <c r="AE2" s="71" t="s">
        <v>11</v>
      </c>
      <c r="AF2" s="71" t="s">
        <v>12</v>
      </c>
      <c r="AG2" s="71" t="s">
        <v>13</v>
      </c>
      <c r="AH2" s="71" t="s">
        <v>14</v>
      </c>
      <c r="AI2" s="71" t="s">
        <v>15</v>
      </c>
      <c r="AJ2" s="71" t="s">
        <v>16</v>
      </c>
      <c r="AK2" s="71" t="s">
        <v>17</v>
      </c>
      <c r="AL2" s="71" t="s">
        <v>18</v>
      </c>
      <c r="AM2" s="70" t="s">
        <v>7</v>
      </c>
      <c r="AN2" s="71" t="s">
        <v>8</v>
      </c>
      <c r="AO2" s="71" t="s">
        <v>9</v>
      </c>
      <c r="AP2" s="71" t="s">
        <v>10</v>
      </c>
      <c r="AQ2" s="71" t="s">
        <v>11</v>
      </c>
      <c r="AR2" s="71" t="s">
        <v>12</v>
      </c>
      <c r="AS2" s="71" t="s">
        <v>13</v>
      </c>
      <c r="AT2" s="71" t="s">
        <v>14</v>
      </c>
      <c r="AU2" s="71" t="s">
        <v>15</v>
      </c>
      <c r="AV2" s="71" t="s">
        <v>16</v>
      </c>
      <c r="AW2" s="71" t="s">
        <v>17</v>
      </c>
      <c r="AX2" s="72" t="s">
        <v>18</v>
      </c>
      <c r="AY2" s="70" t="s">
        <v>19</v>
      </c>
      <c r="AZ2" s="71" t="s">
        <v>8</v>
      </c>
      <c r="BA2" s="71" t="s">
        <v>9</v>
      </c>
      <c r="BB2" s="71" t="s">
        <v>10</v>
      </c>
      <c r="BC2" s="71" t="s">
        <v>11</v>
      </c>
      <c r="BD2" s="71" t="s">
        <v>12</v>
      </c>
      <c r="BE2" s="71" t="s">
        <v>13</v>
      </c>
      <c r="BF2" s="71" t="s">
        <v>14</v>
      </c>
      <c r="BG2" s="71" t="s">
        <v>15</v>
      </c>
      <c r="BH2" s="71" t="s">
        <v>16</v>
      </c>
      <c r="BI2" s="71" t="s">
        <v>17</v>
      </c>
      <c r="BJ2" s="72" t="s">
        <v>18</v>
      </c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</row>
    <row r="3" spans="1:116" customFormat="1" ht="15" customHeight="1" x14ac:dyDescent="0.4">
      <c r="A3" s="37"/>
      <c r="B3" s="38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39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9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1"/>
      <c r="AY3" s="39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1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116" customFormat="1" x14ac:dyDescent="0.4">
      <c r="A4" s="43" t="s">
        <v>20</v>
      </c>
      <c r="B4" s="38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39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9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1"/>
      <c r="AY4" s="39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</row>
    <row r="5" spans="1:116" ht="15" customHeight="1" x14ac:dyDescent="0.4">
      <c r="A5" s="44" t="s">
        <v>21</v>
      </c>
      <c r="B5" s="80">
        <v>0</v>
      </c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81"/>
      <c r="P5" s="82"/>
      <c r="Q5" s="82"/>
      <c r="R5" s="82"/>
      <c r="S5" s="82"/>
      <c r="T5" s="82"/>
      <c r="U5" s="82"/>
      <c r="V5" s="82"/>
      <c r="W5" s="82"/>
      <c r="X5" s="82"/>
      <c r="Y5" s="82"/>
      <c r="Z5" s="83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1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3"/>
      <c r="AY5" s="81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3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</row>
    <row r="6" spans="1:116" ht="15" customHeight="1" x14ac:dyDescent="0.4">
      <c r="A6" s="44" t="s">
        <v>22</v>
      </c>
      <c r="B6" s="80">
        <v>0</v>
      </c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1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1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3"/>
      <c r="AY6" s="81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3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</row>
    <row r="7" spans="1:116" ht="15" customHeight="1" x14ac:dyDescent="0.4">
      <c r="A7" s="44" t="s">
        <v>23</v>
      </c>
      <c r="B7" s="80">
        <v>0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81"/>
      <c r="P7" s="82"/>
      <c r="Q7" s="82"/>
      <c r="R7" s="82"/>
      <c r="S7" s="82"/>
      <c r="T7" s="82"/>
      <c r="U7" s="82"/>
      <c r="V7" s="82"/>
      <c r="W7" s="82"/>
      <c r="X7" s="82"/>
      <c r="Y7" s="82"/>
      <c r="Z7" s="83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1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3"/>
      <c r="AY7" s="81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3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</row>
    <row r="8" spans="1:116" customFormat="1" ht="15" customHeight="1" x14ac:dyDescent="0.4">
      <c r="A8" s="45"/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47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9"/>
      <c r="AY8" s="47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9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</row>
    <row r="9" spans="1:116" customFormat="1" ht="15" customHeight="1" thickBot="1" x14ac:dyDescent="0.45">
      <c r="A9" s="51" t="s">
        <v>24</v>
      </c>
      <c r="B9" s="52">
        <f t="shared" ref="B9:AG9" si="0">SUM(B5:B7)</f>
        <v>0</v>
      </c>
      <c r="C9" s="53">
        <f t="shared" si="0"/>
        <v>0</v>
      </c>
      <c r="D9" s="54">
        <f t="shared" si="0"/>
        <v>0</v>
      </c>
      <c r="E9" s="54">
        <f t="shared" si="0"/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5">
        <f t="shared" si="0"/>
        <v>0</v>
      </c>
      <c r="O9" s="53">
        <f t="shared" si="0"/>
        <v>0</v>
      </c>
      <c r="P9" s="54">
        <f t="shared" si="0"/>
        <v>0</v>
      </c>
      <c r="Q9" s="54">
        <f t="shared" si="0"/>
        <v>0</v>
      </c>
      <c r="R9" s="54">
        <f t="shared" si="0"/>
        <v>0</v>
      </c>
      <c r="S9" s="54">
        <f t="shared" si="0"/>
        <v>0</v>
      </c>
      <c r="T9" s="54">
        <f t="shared" si="0"/>
        <v>0</v>
      </c>
      <c r="U9" s="54">
        <f t="shared" si="0"/>
        <v>0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5">
        <f t="shared" si="0"/>
        <v>0</v>
      </c>
      <c r="AA9" s="54">
        <f t="shared" si="0"/>
        <v>0</v>
      </c>
      <c r="AB9" s="54">
        <f t="shared" si="0"/>
        <v>0</v>
      </c>
      <c r="AC9" s="54">
        <f t="shared" si="0"/>
        <v>0</v>
      </c>
      <c r="AD9" s="54">
        <f t="shared" si="0"/>
        <v>0</v>
      </c>
      <c r="AE9" s="54">
        <f t="shared" si="0"/>
        <v>0</v>
      </c>
      <c r="AF9" s="54">
        <f t="shared" si="0"/>
        <v>0</v>
      </c>
      <c r="AG9" s="54">
        <f t="shared" si="0"/>
        <v>0</v>
      </c>
      <c r="AH9" s="54">
        <f t="shared" ref="AH9:BJ9" si="1">SUM(AH5:AH7)</f>
        <v>0</v>
      </c>
      <c r="AI9" s="54">
        <f t="shared" si="1"/>
        <v>0</v>
      </c>
      <c r="AJ9" s="54">
        <f t="shared" si="1"/>
        <v>0</v>
      </c>
      <c r="AK9" s="54">
        <f t="shared" si="1"/>
        <v>0</v>
      </c>
      <c r="AL9" s="54">
        <f t="shared" si="1"/>
        <v>0</v>
      </c>
      <c r="AM9" s="53">
        <f t="shared" si="1"/>
        <v>0</v>
      </c>
      <c r="AN9" s="54">
        <f t="shared" si="1"/>
        <v>0</v>
      </c>
      <c r="AO9" s="54">
        <f t="shared" si="1"/>
        <v>0</v>
      </c>
      <c r="AP9" s="54">
        <f t="shared" si="1"/>
        <v>0</v>
      </c>
      <c r="AQ9" s="54">
        <f t="shared" si="1"/>
        <v>0</v>
      </c>
      <c r="AR9" s="54">
        <f t="shared" si="1"/>
        <v>0</v>
      </c>
      <c r="AS9" s="54">
        <f t="shared" si="1"/>
        <v>0</v>
      </c>
      <c r="AT9" s="54">
        <f t="shared" si="1"/>
        <v>0</v>
      </c>
      <c r="AU9" s="54">
        <f t="shared" si="1"/>
        <v>0</v>
      </c>
      <c r="AV9" s="54">
        <f t="shared" si="1"/>
        <v>0</v>
      </c>
      <c r="AW9" s="54">
        <f t="shared" si="1"/>
        <v>0</v>
      </c>
      <c r="AX9" s="55">
        <f t="shared" si="1"/>
        <v>0</v>
      </c>
      <c r="AY9" s="53">
        <f t="shared" si="1"/>
        <v>0</v>
      </c>
      <c r="AZ9" s="54">
        <f t="shared" si="1"/>
        <v>0</v>
      </c>
      <c r="BA9" s="54">
        <f t="shared" si="1"/>
        <v>0</v>
      </c>
      <c r="BB9" s="54">
        <f t="shared" si="1"/>
        <v>0</v>
      </c>
      <c r="BC9" s="54">
        <f t="shared" si="1"/>
        <v>0</v>
      </c>
      <c r="BD9" s="54">
        <f t="shared" si="1"/>
        <v>0</v>
      </c>
      <c r="BE9" s="54">
        <f t="shared" si="1"/>
        <v>0</v>
      </c>
      <c r="BF9" s="54">
        <f t="shared" si="1"/>
        <v>0</v>
      </c>
      <c r="BG9" s="54">
        <f t="shared" si="1"/>
        <v>0</v>
      </c>
      <c r="BH9" s="54">
        <f t="shared" si="1"/>
        <v>0</v>
      </c>
      <c r="BI9" s="54">
        <f t="shared" si="1"/>
        <v>0</v>
      </c>
      <c r="BJ9" s="55">
        <f t="shared" si="1"/>
        <v>0</v>
      </c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</row>
    <row r="10" spans="1:116" customFormat="1" ht="15" customHeight="1" thickTop="1" x14ac:dyDescent="0.4">
      <c r="A10" s="45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3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9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1"/>
      <c r="AY10" s="39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1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</row>
    <row r="11" spans="1:116" customFormat="1" x14ac:dyDescent="0.4">
      <c r="A11" s="43" t="s">
        <v>25</v>
      </c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3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9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1"/>
      <c r="AY11" s="39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</row>
    <row r="12" spans="1:116" ht="15" customHeight="1" x14ac:dyDescent="0.4">
      <c r="A12" s="84" t="s">
        <v>222</v>
      </c>
      <c r="B12" s="80">
        <v>0</v>
      </c>
      <c r="C12" s="81" t="s">
        <v>26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81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1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3"/>
      <c r="AY12" s="81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3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</row>
    <row r="13" spans="1:116" ht="15" customHeight="1" x14ac:dyDescent="0.4">
      <c r="A13" s="84" t="s">
        <v>27</v>
      </c>
      <c r="B13" s="80">
        <v>0</v>
      </c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1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1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3"/>
      <c r="AY13" s="81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3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</row>
    <row r="14" spans="1:116" ht="15" customHeight="1" x14ac:dyDescent="0.4">
      <c r="A14" s="84" t="s">
        <v>28</v>
      </c>
      <c r="B14" s="80">
        <v>0</v>
      </c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1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3"/>
      <c r="AY14" s="81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</row>
    <row r="15" spans="1:116" ht="15" customHeight="1" x14ac:dyDescent="0.4">
      <c r="A15" s="84" t="s">
        <v>29</v>
      </c>
      <c r="B15" s="80">
        <v>0</v>
      </c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81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1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3"/>
      <c r="AY15" s="81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3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6" customFormat="1" ht="15" customHeight="1" x14ac:dyDescent="0.4">
      <c r="A16" s="57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9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  <c r="AY16" s="39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1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</row>
    <row r="17" spans="1:108" customFormat="1" x14ac:dyDescent="0.4">
      <c r="A17" s="43" t="s">
        <v>30</v>
      </c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9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1"/>
      <c r="AY17" s="39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1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</row>
    <row r="18" spans="1:108" ht="15" customHeight="1" x14ac:dyDescent="0.4">
      <c r="A18" s="84" t="s">
        <v>31</v>
      </c>
      <c r="B18" s="80">
        <v>0</v>
      </c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3"/>
      <c r="AY18" s="81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3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/>
      <c r="BY18"/>
      <c r="BZ18"/>
      <c r="CA18"/>
      <c r="CB18"/>
      <c r="CC18"/>
      <c r="CD18"/>
      <c r="CE18"/>
      <c r="CF18"/>
      <c r="CG18"/>
    </row>
    <row r="19" spans="1:108" ht="15" customHeight="1" x14ac:dyDescent="0.4">
      <c r="A19" s="84" t="s">
        <v>32</v>
      </c>
      <c r="B19" s="80">
        <v>0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8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3"/>
      <c r="AY19" s="81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3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/>
      <c r="BY19"/>
      <c r="BZ19"/>
      <c r="CA19"/>
      <c r="CB19"/>
      <c r="CC19"/>
      <c r="CD19"/>
      <c r="CE19"/>
      <c r="CF19"/>
      <c r="CG19"/>
    </row>
    <row r="20" spans="1:108" ht="15" customHeight="1" x14ac:dyDescent="0.4">
      <c r="A20" s="84" t="s">
        <v>33</v>
      </c>
      <c r="B20" s="80">
        <v>0</v>
      </c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81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3"/>
      <c r="AY20" s="81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3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/>
      <c r="BY20"/>
      <c r="BZ20"/>
      <c r="CA20"/>
      <c r="CB20"/>
      <c r="CC20"/>
      <c r="CD20"/>
      <c r="CE20"/>
      <c r="CF20"/>
      <c r="CG20"/>
    </row>
    <row r="21" spans="1:108" ht="15" customHeight="1" x14ac:dyDescent="0.4">
      <c r="A21" s="84" t="s">
        <v>34</v>
      </c>
      <c r="B21" s="80">
        <v>0</v>
      </c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81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3"/>
      <c r="AY21" s="81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3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/>
      <c r="BY21"/>
      <c r="BZ21"/>
      <c r="CA21"/>
      <c r="CB21"/>
      <c r="CC21"/>
      <c r="CD21"/>
      <c r="CE21"/>
      <c r="CF21"/>
      <c r="CG21"/>
    </row>
    <row r="22" spans="1:108" customFormat="1" ht="15" customHeight="1" x14ac:dyDescent="0.4">
      <c r="A22" s="57"/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1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9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1"/>
      <c r="AY22" s="39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1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</row>
    <row r="23" spans="1:108" customFormat="1" x14ac:dyDescent="0.4">
      <c r="A23" s="43" t="s">
        <v>35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9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1"/>
      <c r="AY23" s="39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1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</row>
    <row r="24" spans="1:108" ht="15" customHeight="1" x14ac:dyDescent="0.4">
      <c r="A24" s="84" t="s">
        <v>36</v>
      </c>
      <c r="B24" s="85">
        <v>0</v>
      </c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3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3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1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3"/>
      <c r="AY24" s="81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3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/>
      <c r="BY24"/>
      <c r="BZ24"/>
      <c r="CA24"/>
      <c r="CB24"/>
      <c r="CC24"/>
      <c r="CD24"/>
      <c r="CE24"/>
      <c r="CF24"/>
      <c r="CG24"/>
    </row>
    <row r="25" spans="1:108" ht="15" customHeight="1" x14ac:dyDescent="0.4">
      <c r="A25" s="84" t="s">
        <v>37</v>
      </c>
      <c r="B25" s="80">
        <v>0</v>
      </c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81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1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3"/>
      <c r="AY25" s="81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3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/>
      <c r="BY25"/>
      <c r="BZ25"/>
      <c r="CA25"/>
      <c r="CB25"/>
      <c r="CC25"/>
      <c r="CD25"/>
      <c r="CE25"/>
      <c r="CF25"/>
      <c r="CG25"/>
    </row>
    <row r="26" spans="1:108" x14ac:dyDescent="0.4">
      <c r="A26" s="84" t="s">
        <v>38</v>
      </c>
      <c r="B26" s="80"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8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1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3"/>
      <c r="AY26" s="81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3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/>
      <c r="BY26"/>
      <c r="BZ26"/>
      <c r="CA26"/>
      <c r="CB26"/>
      <c r="CC26"/>
      <c r="CD26"/>
      <c r="CE26"/>
      <c r="CF26"/>
      <c r="CG26"/>
    </row>
    <row r="27" spans="1:108" customFormat="1" x14ac:dyDescent="0.4">
      <c r="A27" s="58"/>
      <c r="B27" s="3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39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9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1"/>
      <c r="AY27" s="39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1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</row>
    <row r="28" spans="1:108" customFormat="1" ht="30" x14ac:dyDescent="0.4">
      <c r="A28" s="59" t="s">
        <v>39</v>
      </c>
      <c r="B28" s="38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39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9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1"/>
      <c r="AY28" s="39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1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</row>
    <row r="29" spans="1:108" customFormat="1" ht="15.4" x14ac:dyDescent="0.4">
      <c r="A29" s="61" t="s">
        <v>40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9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1"/>
      <c r="AY29" s="39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1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</row>
    <row r="30" spans="1:108" x14ac:dyDescent="0.4">
      <c r="A30" s="86" t="s">
        <v>41</v>
      </c>
      <c r="B30" s="85">
        <v>0</v>
      </c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8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7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9"/>
      <c r="AY30" s="87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9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</row>
    <row r="31" spans="1:108" x14ac:dyDescent="0.4">
      <c r="A31" s="86" t="s">
        <v>42</v>
      </c>
      <c r="B31" s="85">
        <v>0</v>
      </c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87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7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  <c r="AY31" s="87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9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</row>
    <row r="32" spans="1:108" x14ac:dyDescent="0.4">
      <c r="A32" s="86" t="s">
        <v>43</v>
      </c>
      <c r="B32" s="85">
        <v>0</v>
      </c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87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7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9"/>
      <c r="AY32" s="87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9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</row>
    <row r="33" spans="1:108" x14ac:dyDescent="0.4">
      <c r="A33" s="86" t="s">
        <v>44</v>
      </c>
      <c r="B33" s="85">
        <v>0</v>
      </c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9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7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9"/>
      <c r="AY33" s="87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9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</row>
    <row r="34" spans="1:108" x14ac:dyDescent="0.4">
      <c r="A34" s="86" t="s">
        <v>45</v>
      </c>
      <c r="B34" s="85">
        <v>0</v>
      </c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8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9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7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9"/>
      <c r="AY34" s="87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9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</row>
    <row r="35" spans="1:108" customFormat="1" x14ac:dyDescent="0.4">
      <c r="A35" s="60"/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39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9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1"/>
      <c r="AY35" s="39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1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</row>
    <row r="36" spans="1:108" customFormat="1" x14ac:dyDescent="0.4">
      <c r="A36" s="43" t="s">
        <v>46</v>
      </c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39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9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1"/>
      <c r="AY36" s="39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1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</row>
    <row r="37" spans="1:108" x14ac:dyDescent="0.4">
      <c r="A37" s="90" t="s">
        <v>47</v>
      </c>
      <c r="B37" s="85">
        <v>0</v>
      </c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8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7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9"/>
      <c r="AY37" s="87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9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</row>
    <row r="38" spans="1:108" x14ac:dyDescent="0.4">
      <c r="A38" s="90" t="s">
        <v>48</v>
      </c>
      <c r="B38" s="85">
        <v>0</v>
      </c>
      <c r="C38" s="8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9"/>
      <c r="O38" s="87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9"/>
      <c r="AY38" s="87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9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</row>
    <row r="39" spans="1:108" x14ac:dyDescent="0.4">
      <c r="A39" s="90" t="s">
        <v>49</v>
      </c>
      <c r="B39" s="85">
        <v>0</v>
      </c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87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9"/>
      <c r="AY39" s="87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9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</row>
    <row r="40" spans="1:108" customFormat="1" x14ac:dyDescent="0.4">
      <c r="A40" s="62"/>
      <c r="B40" s="3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39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1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9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1"/>
      <c r="AY40" s="39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1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</row>
    <row r="41" spans="1:108" customFormat="1" x14ac:dyDescent="0.4">
      <c r="A41" s="43" t="s">
        <v>50</v>
      </c>
      <c r="B41" s="38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39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1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9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  <c r="AY41" s="39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1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</row>
    <row r="42" spans="1:108" x14ac:dyDescent="0.4">
      <c r="A42" s="90" t="s">
        <v>51</v>
      </c>
      <c r="B42" s="85">
        <v>0</v>
      </c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87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9"/>
      <c r="AY42" s="87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9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108" x14ac:dyDescent="0.4">
      <c r="A43" s="90" t="s">
        <v>52</v>
      </c>
      <c r="B43" s="85">
        <v>0</v>
      </c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8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9"/>
      <c r="AY43" s="87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9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108" x14ac:dyDescent="0.4">
      <c r="A44" s="90" t="s">
        <v>34</v>
      </c>
      <c r="B44" s="85">
        <v>0</v>
      </c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87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9"/>
      <c r="AY44" s="87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9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108" x14ac:dyDescent="0.4">
      <c r="A45" s="90" t="s">
        <v>53</v>
      </c>
      <c r="B45" s="85">
        <v>0</v>
      </c>
      <c r="C45" s="8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8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9"/>
      <c r="AY45" s="87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9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108" x14ac:dyDescent="0.4">
      <c r="A46" s="90" t="s">
        <v>54</v>
      </c>
      <c r="B46" s="85">
        <v>0</v>
      </c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9"/>
      <c r="AY46" s="87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9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108" x14ac:dyDescent="0.4">
      <c r="A47" s="90" t="s">
        <v>55</v>
      </c>
      <c r="B47" s="85">
        <v>0</v>
      </c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8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9"/>
      <c r="AY47" s="87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9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108" x14ac:dyDescent="0.4">
      <c r="A48" s="90" t="s">
        <v>56</v>
      </c>
      <c r="B48" s="85">
        <v>0</v>
      </c>
      <c r="C48" s="87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8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7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9"/>
      <c r="AY48" s="87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9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1:97" customFormat="1" x14ac:dyDescent="0.4">
      <c r="A49" s="63"/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39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9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1"/>
      <c r="AY49" s="39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1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97" customFormat="1" x14ac:dyDescent="0.4">
      <c r="A50" s="43" t="s">
        <v>57</v>
      </c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39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9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1"/>
      <c r="AY50" s="39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1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</row>
    <row r="51" spans="1:97" x14ac:dyDescent="0.4">
      <c r="A51" s="91" t="s">
        <v>58</v>
      </c>
      <c r="B51" s="80">
        <v>0</v>
      </c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  <c r="O51" s="81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3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3"/>
      <c r="AY51" s="81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3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1:97" x14ac:dyDescent="0.4">
      <c r="A52" s="91" t="s">
        <v>50</v>
      </c>
      <c r="B52" s="80">
        <v>0</v>
      </c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  <c r="O52" s="81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3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3"/>
      <c r="AY52" s="81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3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1:97" x14ac:dyDescent="0.4">
      <c r="A53" s="91" t="s">
        <v>59</v>
      </c>
      <c r="B53" s="80">
        <v>0</v>
      </c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  <c r="O53" s="81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3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3"/>
      <c r="AY53" s="81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3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1:97" x14ac:dyDescent="0.4">
      <c r="A54" s="91" t="s">
        <v>60</v>
      </c>
      <c r="B54" s="80">
        <v>0</v>
      </c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  <c r="O54" s="81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3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3"/>
      <c r="AY54" s="81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3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customFormat="1" x14ac:dyDescent="0.4">
      <c r="A55" s="62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39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9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1"/>
      <c r="AY55" s="39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1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</row>
    <row r="56" spans="1:97" customFormat="1" ht="15.4" thickBot="1" x14ac:dyDescent="0.45">
      <c r="A56" s="64" t="s">
        <v>61</v>
      </c>
      <c r="B56" s="65">
        <f>B54+B53+B52+B51+B48+B47+B46+B45+B44+B43+B42+B39+B38+B37+B34+B33+B32+B31+B30+B26+B25+B24+B21+B20+B19+B18+B15+B14+B13+B12</f>
        <v>0</v>
      </c>
      <c r="C56" s="66">
        <f t="shared" ref="C56:Z56" si="2">SUM(C12:C54)</f>
        <v>0</v>
      </c>
      <c r="D56" s="67">
        <f t="shared" si="2"/>
        <v>0</v>
      </c>
      <c r="E56" s="67">
        <f t="shared" si="2"/>
        <v>0</v>
      </c>
      <c r="F56" s="67">
        <f t="shared" si="2"/>
        <v>0</v>
      </c>
      <c r="G56" s="67">
        <f t="shared" si="2"/>
        <v>0</v>
      </c>
      <c r="H56" s="67">
        <f t="shared" si="2"/>
        <v>0</v>
      </c>
      <c r="I56" s="67">
        <f t="shared" si="2"/>
        <v>0</v>
      </c>
      <c r="J56" s="67">
        <f t="shared" si="2"/>
        <v>0</v>
      </c>
      <c r="K56" s="67">
        <f t="shared" si="2"/>
        <v>0</v>
      </c>
      <c r="L56" s="67">
        <f t="shared" si="2"/>
        <v>0</v>
      </c>
      <c r="M56" s="67">
        <f t="shared" si="2"/>
        <v>0</v>
      </c>
      <c r="N56" s="68">
        <f t="shared" si="2"/>
        <v>0</v>
      </c>
      <c r="O56" s="66">
        <f t="shared" si="2"/>
        <v>0</v>
      </c>
      <c r="P56" s="67">
        <f t="shared" si="2"/>
        <v>0</v>
      </c>
      <c r="Q56" s="67">
        <f t="shared" si="2"/>
        <v>0</v>
      </c>
      <c r="R56" s="67">
        <f t="shared" si="2"/>
        <v>0</v>
      </c>
      <c r="S56" s="67">
        <f t="shared" si="2"/>
        <v>0</v>
      </c>
      <c r="T56" s="67">
        <f t="shared" si="2"/>
        <v>0</v>
      </c>
      <c r="U56" s="67">
        <f t="shared" si="2"/>
        <v>0</v>
      </c>
      <c r="V56" s="67">
        <f t="shared" si="2"/>
        <v>0</v>
      </c>
      <c r="W56" s="67">
        <f t="shared" si="2"/>
        <v>0</v>
      </c>
      <c r="X56" s="67">
        <f t="shared" si="2"/>
        <v>0</v>
      </c>
      <c r="Y56" s="67">
        <f t="shared" si="2"/>
        <v>0</v>
      </c>
      <c r="Z56" s="68">
        <f t="shared" si="2"/>
        <v>0</v>
      </c>
      <c r="AA56" s="54">
        <f t="shared" ref="AA56:BJ56" si="3">SUM(AA12:AA54)</f>
        <v>0</v>
      </c>
      <c r="AB56" s="54">
        <f t="shared" si="3"/>
        <v>0</v>
      </c>
      <c r="AC56" s="54">
        <f t="shared" si="3"/>
        <v>0</v>
      </c>
      <c r="AD56" s="54">
        <f t="shared" si="3"/>
        <v>0</v>
      </c>
      <c r="AE56" s="54">
        <f t="shared" si="3"/>
        <v>0</v>
      </c>
      <c r="AF56" s="54">
        <f t="shared" si="3"/>
        <v>0</v>
      </c>
      <c r="AG56" s="54">
        <f t="shared" si="3"/>
        <v>0</v>
      </c>
      <c r="AH56" s="54">
        <f t="shared" si="3"/>
        <v>0</v>
      </c>
      <c r="AI56" s="54">
        <f t="shared" si="3"/>
        <v>0</v>
      </c>
      <c r="AJ56" s="54">
        <f t="shared" si="3"/>
        <v>0</v>
      </c>
      <c r="AK56" s="54">
        <f t="shared" si="3"/>
        <v>0</v>
      </c>
      <c r="AL56" s="54">
        <f t="shared" si="3"/>
        <v>0</v>
      </c>
      <c r="AM56" s="66">
        <f t="shared" si="3"/>
        <v>0</v>
      </c>
      <c r="AN56" s="67">
        <f t="shared" si="3"/>
        <v>0</v>
      </c>
      <c r="AO56" s="67">
        <f t="shared" si="3"/>
        <v>0</v>
      </c>
      <c r="AP56" s="67">
        <f t="shared" si="3"/>
        <v>0</v>
      </c>
      <c r="AQ56" s="67">
        <f t="shared" si="3"/>
        <v>0</v>
      </c>
      <c r="AR56" s="67">
        <f t="shared" si="3"/>
        <v>0</v>
      </c>
      <c r="AS56" s="67">
        <f t="shared" si="3"/>
        <v>0</v>
      </c>
      <c r="AT56" s="67">
        <f t="shared" si="3"/>
        <v>0</v>
      </c>
      <c r="AU56" s="67">
        <f t="shared" si="3"/>
        <v>0</v>
      </c>
      <c r="AV56" s="67">
        <f t="shared" si="3"/>
        <v>0</v>
      </c>
      <c r="AW56" s="67">
        <f t="shared" si="3"/>
        <v>0</v>
      </c>
      <c r="AX56" s="68">
        <f t="shared" si="3"/>
        <v>0</v>
      </c>
      <c r="AY56" s="66">
        <f t="shared" si="3"/>
        <v>0</v>
      </c>
      <c r="AZ56" s="67">
        <f t="shared" si="3"/>
        <v>0</v>
      </c>
      <c r="BA56" s="67">
        <f t="shared" si="3"/>
        <v>0</v>
      </c>
      <c r="BB56" s="67">
        <f t="shared" si="3"/>
        <v>0</v>
      </c>
      <c r="BC56" s="67">
        <f t="shared" si="3"/>
        <v>0</v>
      </c>
      <c r="BD56" s="67">
        <f t="shared" si="3"/>
        <v>0</v>
      </c>
      <c r="BE56" s="67">
        <f t="shared" si="3"/>
        <v>0</v>
      </c>
      <c r="BF56" s="67">
        <f t="shared" si="3"/>
        <v>0</v>
      </c>
      <c r="BG56" s="67">
        <f t="shared" si="3"/>
        <v>0</v>
      </c>
      <c r="BH56" s="67">
        <f t="shared" si="3"/>
        <v>0</v>
      </c>
      <c r="BI56" s="67">
        <f t="shared" si="3"/>
        <v>0</v>
      </c>
      <c r="BJ56" s="68">
        <f t="shared" si="3"/>
        <v>0</v>
      </c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</row>
    <row r="57" spans="1:97" customFormat="1" x14ac:dyDescent="0.4">
      <c r="A57" s="1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</row>
    <row r="58" spans="1:97" customFormat="1" x14ac:dyDescent="0.4">
      <c r="A58" s="1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</row>
    <row r="59" spans="1:97" customFormat="1" x14ac:dyDescent="0.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</row>
    <row r="60" spans="1:97" customFormat="1" x14ac:dyDescent="0.4">
      <c r="A60" s="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</row>
    <row r="61" spans="1:97" customFormat="1" x14ac:dyDescent="0.4">
      <c r="A61" s="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</row>
    <row r="62" spans="1:97" customFormat="1" x14ac:dyDescent="0.4">
      <c r="A62" s="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</row>
    <row r="63" spans="1:97" customFormat="1" x14ac:dyDescent="0.4">
      <c r="A63" s="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</row>
    <row r="64" spans="1:97" customFormat="1" x14ac:dyDescent="0.4">
      <c r="A64" s="1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</row>
    <row r="65" spans="1:75" customFormat="1" x14ac:dyDescent="0.4">
      <c r="A65" s="1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</row>
    <row r="66" spans="1:75" customFormat="1" x14ac:dyDescent="0.4">
      <c r="A66" s="1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</row>
    <row r="67" spans="1:75" customFormat="1" x14ac:dyDescent="0.4">
      <c r="A67" s="1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</row>
    <row r="68" spans="1:75" customFormat="1" x14ac:dyDescent="0.4">
      <c r="A68" s="1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</row>
    <row r="69" spans="1:75" customFormat="1" x14ac:dyDescent="0.4">
      <c r="A69" s="1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</row>
    <row r="70" spans="1:75" customFormat="1" x14ac:dyDescent="0.4">
      <c r="A70" s="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</row>
    <row r="71" spans="1:75" customFormat="1" x14ac:dyDescent="0.4">
      <c r="A71" s="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</row>
    <row r="72" spans="1:75" customFormat="1" x14ac:dyDescent="0.4">
      <c r="A72" s="1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</row>
    <row r="73" spans="1:75" customFormat="1" x14ac:dyDescent="0.4">
      <c r="A73" s="1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</row>
    <row r="74" spans="1:75" customFormat="1" x14ac:dyDescent="0.4">
      <c r="A74" s="1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</row>
    <row r="75" spans="1:75" customFormat="1" x14ac:dyDescent="0.4">
      <c r="A75" s="1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</row>
    <row r="76" spans="1:75" customFormat="1" x14ac:dyDescent="0.4">
      <c r="A76" s="1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</row>
    <row r="77" spans="1:75" customFormat="1" x14ac:dyDescent="0.4">
      <c r="A77" s="1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</row>
    <row r="78" spans="1:75" customFormat="1" x14ac:dyDescent="0.4">
      <c r="A78" s="1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</row>
    <row r="79" spans="1:75" customFormat="1" x14ac:dyDescent="0.4">
      <c r="A79" s="1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</row>
    <row r="80" spans="1:75" customFormat="1" x14ac:dyDescent="0.4">
      <c r="A80" s="1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</row>
    <row r="81" spans="1:75" customFormat="1" x14ac:dyDescent="0.4">
      <c r="A81" s="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</row>
    <row r="82" spans="1:75" customFormat="1" x14ac:dyDescent="0.4">
      <c r="A82" s="1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</row>
    <row r="83" spans="1:75" customFormat="1" x14ac:dyDescent="0.4">
      <c r="A83" s="1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</row>
    <row r="84" spans="1:75" customFormat="1" x14ac:dyDescent="0.4">
      <c r="A84" s="1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</row>
    <row r="85" spans="1:75" customFormat="1" x14ac:dyDescent="0.4">
      <c r="A85" s="1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</row>
    <row r="86" spans="1:75" customFormat="1" x14ac:dyDescent="0.4">
      <c r="A86" s="1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</row>
    <row r="87" spans="1:75" customFormat="1" x14ac:dyDescent="0.4">
      <c r="A87" s="1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</row>
    <row r="88" spans="1:75" customFormat="1" x14ac:dyDescent="0.4">
      <c r="A88" s="1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</row>
    <row r="89" spans="1:75" customFormat="1" x14ac:dyDescent="0.4">
      <c r="A89" s="1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</row>
    <row r="90" spans="1:75" customFormat="1" x14ac:dyDescent="0.4">
      <c r="A90" s="1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</row>
    <row r="91" spans="1:75" customFormat="1" x14ac:dyDescent="0.4">
      <c r="A91" s="1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</row>
    <row r="92" spans="1:75" customFormat="1" x14ac:dyDescent="0.4">
      <c r="A92" s="1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</row>
    <row r="93" spans="1:75" customFormat="1" x14ac:dyDescent="0.4">
      <c r="A93" s="1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</row>
    <row r="94" spans="1:75" customFormat="1" x14ac:dyDescent="0.4">
      <c r="A94" s="1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</row>
    <row r="95" spans="1:75" customFormat="1" x14ac:dyDescent="0.4">
      <c r="A95" s="1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</row>
    <row r="96" spans="1:75" customFormat="1" x14ac:dyDescent="0.4">
      <c r="A96" s="1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</row>
    <row r="97" spans="1:75" customFormat="1" x14ac:dyDescent="0.4">
      <c r="A97" s="1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</row>
    <row r="98" spans="1:75" customFormat="1" x14ac:dyDescent="0.4">
      <c r="A98" s="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</row>
    <row r="99" spans="1:75" customFormat="1" x14ac:dyDescent="0.4">
      <c r="A99" s="1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</row>
    <row r="100" spans="1:75" customFormat="1" x14ac:dyDescent="0.4">
      <c r="A100" s="1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</row>
    <row r="101" spans="1:75" customFormat="1" x14ac:dyDescent="0.4">
      <c r="A101" s="1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</row>
    <row r="102" spans="1:75" customFormat="1" x14ac:dyDescent="0.4">
      <c r="A102" s="1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</row>
    <row r="103" spans="1:75" customFormat="1" x14ac:dyDescent="0.4">
      <c r="A103" s="1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</row>
    <row r="104" spans="1:75" customFormat="1" x14ac:dyDescent="0.4">
      <c r="A104" s="1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</row>
    <row r="105" spans="1:75" customFormat="1" x14ac:dyDescent="0.4">
      <c r="A105" s="1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</row>
    <row r="106" spans="1:75" customFormat="1" x14ac:dyDescent="0.4">
      <c r="A106" s="1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</row>
    <row r="107" spans="1:75" customFormat="1" x14ac:dyDescent="0.4">
      <c r="A107" s="1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</row>
    <row r="108" spans="1:75" customFormat="1" x14ac:dyDescent="0.4">
      <c r="A108" s="1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</row>
    <row r="109" spans="1:75" customFormat="1" x14ac:dyDescent="0.4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</row>
    <row r="110" spans="1:75" customFormat="1" x14ac:dyDescent="0.4">
      <c r="A110" s="1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</row>
    <row r="111" spans="1:75" customFormat="1" x14ac:dyDescent="0.4">
      <c r="A111" s="1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</row>
    <row r="112" spans="1:75" customFormat="1" x14ac:dyDescent="0.4">
      <c r="A112" s="1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</row>
    <row r="113" spans="1:75" customFormat="1" x14ac:dyDescent="0.4">
      <c r="A113" s="1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</row>
    <row r="114" spans="1:75" customFormat="1" x14ac:dyDescent="0.4">
      <c r="A114" s="1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</row>
    <row r="115" spans="1:75" customFormat="1" x14ac:dyDescent="0.4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</row>
    <row r="116" spans="1:75" customFormat="1" x14ac:dyDescent="0.4">
      <c r="A116" s="1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</row>
    <row r="117" spans="1:75" customFormat="1" x14ac:dyDescent="0.4">
      <c r="A117" s="1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</row>
    <row r="118" spans="1:75" customFormat="1" x14ac:dyDescent="0.4">
      <c r="A118" s="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</row>
    <row r="119" spans="1:75" customFormat="1" x14ac:dyDescent="0.4">
      <c r="A119" s="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</row>
    <row r="120" spans="1:75" customFormat="1" x14ac:dyDescent="0.4">
      <c r="A120" s="1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</row>
    <row r="121" spans="1:75" customFormat="1" x14ac:dyDescent="0.4">
      <c r="A121" s="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</row>
    <row r="122" spans="1:75" customFormat="1" x14ac:dyDescent="0.4">
      <c r="A122" s="1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</row>
    <row r="123" spans="1:75" customFormat="1" x14ac:dyDescent="0.4">
      <c r="A123" s="1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</row>
    <row r="124" spans="1:75" customFormat="1" x14ac:dyDescent="0.4">
      <c r="A124" s="1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</row>
    <row r="125" spans="1:75" customFormat="1" x14ac:dyDescent="0.4">
      <c r="A125" s="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</row>
    <row r="126" spans="1:75" customFormat="1" x14ac:dyDescent="0.4">
      <c r="A126" s="1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</row>
    <row r="127" spans="1:75" customFormat="1" x14ac:dyDescent="0.4">
      <c r="A127" s="1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</row>
    <row r="128" spans="1:75" customFormat="1" x14ac:dyDescent="0.4">
      <c r="A128" s="1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</row>
    <row r="129" spans="1:75" customFormat="1" x14ac:dyDescent="0.4">
      <c r="A129" s="1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</row>
    <row r="130" spans="1:75" customFormat="1" x14ac:dyDescent="0.4">
      <c r="A130" s="1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</row>
    <row r="131" spans="1:75" customFormat="1" x14ac:dyDescent="0.4">
      <c r="A131" s="1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</row>
    <row r="132" spans="1:75" customFormat="1" x14ac:dyDescent="0.4">
      <c r="A132" s="1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</row>
    <row r="133" spans="1:75" customFormat="1" x14ac:dyDescent="0.4">
      <c r="A133" s="1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</row>
    <row r="134" spans="1:75" customFormat="1" x14ac:dyDescent="0.4">
      <c r="A134" s="1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</row>
    <row r="135" spans="1:75" customFormat="1" x14ac:dyDescent="0.4">
      <c r="A135" s="1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</row>
    <row r="136" spans="1:75" customFormat="1" x14ac:dyDescent="0.4">
      <c r="A136" s="1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</row>
    <row r="137" spans="1:75" customFormat="1" x14ac:dyDescent="0.4">
      <c r="A137" s="1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</row>
    <row r="138" spans="1:75" customFormat="1" x14ac:dyDescent="0.4">
      <c r="A138" s="1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</row>
    <row r="139" spans="1:75" customFormat="1" x14ac:dyDescent="0.4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</row>
    <row r="140" spans="1:75" customFormat="1" x14ac:dyDescent="0.4">
      <c r="A140" s="1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</row>
    <row r="141" spans="1:75" customFormat="1" x14ac:dyDescent="0.4">
      <c r="A141" s="1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</row>
    <row r="142" spans="1:75" customFormat="1" x14ac:dyDescent="0.4">
      <c r="A142" s="1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</row>
    <row r="143" spans="1:75" customFormat="1" x14ac:dyDescent="0.4">
      <c r="A143" s="1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</row>
    <row r="144" spans="1:75" customFormat="1" x14ac:dyDescent="0.4">
      <c r="A144" s="1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</row>
    <row r="145" spans="1:75" customFormat="1" x14ac:dyDescent="0.4">
      <c r="A145" s="1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</row>
    <row r="146" spans="1:75" customFormat="1" x14ac:dyDescent="0.4">
      <c r="A146" s="1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</row>
    <row r="147" spans="1:75" customFormat="1" x14ac:dyDescent="0.4">
      <c r="A147" s="1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</row>
    <row r="148" spans="1:75" customFormat="1" x14ac:dyDescent="0.4">
      <c r="A148" s="1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</row>
    <row r="149" spans="1:75" customFormat="1" x14ac:dyDescent="0.4">
      <c r="A149" s="1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</row>
    <row r="150" spans="1:75" customFormat="1" x14ac:dyDescent="0.4">
      <c r="A150" s="1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</row>
    <row r="151" spans="1:75" customFormat="1" x14ac:dyDescent="0.4">
      <c r="A151" s="1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</row>
    <row r="152" spans="1:75" customFormat="1" x14ac:dyDescent="0.4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</row>
    <row r="153" spans="1:75" customFormat="1" x14ac:dyDescent="0.4">
      <c r="A153" s="1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</row>
    <row r="154" spans="1:75" customFormat="1" x14ac:dyDescent="0.4">
      <c r="A154" s="1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</row>
    <row r="155" spans="1:75" customFormat="1" x14ac:dyDescent="0.4">
      <c r="A155" s="1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</row>
    <row r="156" spans="1:75" customFormat="1" x14ac:dyDescent="0.4">
      <c r="A156" s="1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</row>
    <row r="157" spans="1:75" customFormat="1" x14ac:dyDescent="0.4">
      <c r="A157" s="1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</row>
    <row r="158" spans="1:75" customFormat="1" x14ac:dyDescent="0.4">
      <c r="A158" s="1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</row>
    <row r="159" spans="1:75" customFormat="1" x14ac:dyDescent="0.4">
      <c r="A159" s="1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</row>
    <row r="160" spans="1:75" customFormat="1" x14ac:dyDescent="0.4">
      <c r="A160" s="1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</row>
    <row r="161" spans="1:75" customFormat="1" x14ac:dyDescent="0.4">
      <c r="A161" s="1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</row>
    <row r="162" spans="1:75" customFormat="1" x14ac:dyDescent="0.4">
      <c r="A162" s="1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</row>
    <row r="163" spans="1:75" customFormat="1" x14ac:dyDescent="0.4">
      <c r="A163" s="1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</row>
    <row r="164" spans="1:75" x14ac:dyDescent="0.4">
      <c r="A164" s="92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75" x14ac:dyDescent="0.4">
      <c r="A165" s="92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75" x14ac:dyDescent="0.4">
      <c r="A166" s="92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75" x14ac:dyDescent="0.4">
      <c r="A167" s="92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75" x14ac:dyDescent="0.4">
      <c r="A168" s="92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75" x14ac:dyDescent="0.4">
      <c r="A169" s="92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75" x14ac:dyDescent="0.4">
      <c r="A170" s="92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75" x14ac:dyDescent="0.4">
      <c r="A171" s="92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75" x14ac:dyDescent="0.4">
      <c r="A172" s="92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75" x14ac:dyDescent="0.4">
      <c r="A173" s="92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75" x14ac:dyDescent="0.4">
      <c r="A174" s="92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75" x14ac:dyDescent="0.4">
      <c r="A175" s="92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75" x14ac:dyDescent="0.4">
      <c r="A176" s="92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x14ac:dyDescent="0.4">
      <c r="A177" s="92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x14ac:dyDescent="0.4">
      <c r="A178" s="92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x14ac:dyDescent="0.4">
      <c r="A179" s="92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x14ac:dyDescent="0.4">
      <c r="A180" s="92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x14ac:dyDescent="0.4">
      <c r="A181" s="92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x14ac:dyDescent="0.4">
      <c r="A182" s="92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x14ac:dyDescent="0.4">
      <c r="A183" s="92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x14ac:dyDescent="0.4">
      <c r="A184" s="92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x14ac:dyDescent="0.4">
      <c r="A185" s="92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x14ac:dyDescent="0.4">
      <c r="A186" s="92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x14ac:dyDescent="0.4">
      <c r="A187" s="92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x14ac:dyDescent="0.4">
      <c r="A188" s="92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x14ac:dyDescent="0.4">
      <c r="A189" s="92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x14ac:dyDescent="0.4">
      <c r="A190" s="92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x14ac:dyDescent="0.4">
      <c r="A191" s="92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pans="1:27" x14ac:dyDescent="0.4">
      <c r="A192" s="92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pans="1:27" x14ac:dyDescent="0.4">
      <c r="A193" s="92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x14ac:dyDescent="0.4">
      <c r="A194" s="92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x14ac:dyDescent="0.4">
      <c r="A195" s="92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x14ac:dyDescent="0.4">
      <c r="A196" s="92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x14ac:dyDescent="0.4">
      <c r="A197" s="92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x14ac:dyDescent="0.4">
      <c r="A198" s="92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x14ac:dyDescent="0.4">
      <c r="A199" s="92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x14ac:dyDescent="0.4">
      <c r="A200" s="92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x14ac:dyDescent="0.4">
      <c r="A201" s="92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x14ac:dyDescent="0.4">
      <c r="A202" s="92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x14ac:dyDescent="0.4">
      <c r="A203" s="92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x14ac:dyDescent="0.4">
      <c r="A204" s="92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x14ac:dyDescent="0.4">
      <c r="A205" s="92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x14ac:dyDescent="0.4">
      <c r="A206" s="92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x14ac:dyDescent="0.4">
      <c r="A207" s="92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x14ac:dyDescent="0.4">
      <c r="A208" s="92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x14ac:dyDescent="0.4">
      <c r="A209" s="92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x14ac:dyDescent="0.4">
      <c r="A210" s="92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x14ac:dyDescent="0.4">
      <c r="A211" s="92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x14ac:dyDescent="0.4">
      <c r="A212" s="92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x14ac:dyDescent="0.4">
      <c r="A213" s="92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x14ac:dyDescent="0.4">
      <c r="A214" s="92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x14ac:dyDescent="0.4">
      <c r="A215" s="92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x14ac:dyDescent="0.4">
      <c r="A216" s="92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x14ac:dyDescent="0.4">
      <c r="A217" s="92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x14ac:dyDescent="0.4">
      <c r="A218" s="92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x14ac:dyDescent="0.4">
      <c r="A219" s="92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x14ac:dyDescent="0.4">
      <c r="A220" s="92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x14ac:dyDescent="0.4">
      <c r="A221" s="92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x14ac:dyDescent="0.4">
      <c r="A222" s="92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x14ac:dyDescent="0.4">
      <c r="A223" s="92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x14ac:dyDescent="0.4">
      <c r="A224" s="92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x14ac:dyDescent="0.4">
      <c r="A225" s="92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x14ac:dyDescent="0.4">
      <c r="A226" s="92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x14ac:dyDescent="0.4">
      <c r="A227" s="92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x14ac:dyDescent="0.4">
      <c r="A228" s="92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x14ac:dyDescent="0.4">
      <c r="A229" s="92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x14ac:dyDescent="0.4">
      <c r="A230" s="92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x14ac:dyDescent="0.4">
      <c r="A231" s="92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x14ac:dyDescent="0.4">
      <c r="A232" s="92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x14ac:dyDescent="0.4">
      <c r="A233" s="92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x14ac:dyDescent="0.4">
      <c r="A234" s="92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x14ac:dyDescent="0.4">
      <c r="A235" s="92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x14ac:dyDescent="0.4">
      <c r="A236" s="92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x14ac:dyDescent="0.4">
      <c r="A237" s="92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x14ac:dyDescent="0.4">
      <c r="A238" s="92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x14ac:dyDescent="0.4">
      <c r="A239" s="92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x14ac:dyDescent="0.4">
      <c r="A240" s="92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x14ac:dyDescent="0.4">
      <c r="A241" s="92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x14ac:dyDescent="0.4">
      <c r="A242" s="92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x14ac:dyDescent="0.4">
      <c r="A243" s="92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x14ac:dyDescent="0.4">
      <c r="A244" s="92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x14ac:dyDescent="0.4">
      <c r="A245" s="92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x14ac:dyDescent="0.4">
      <c r="A246" s="92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x14ac:dyDescent="0.4">
      <c r="A247" s="92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x14ac:dyDescent="0.4">
      <c r="A248" s="92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x14ac:dyDescent="0.4">
      <c r="A249" s="92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x14ac:dyDescent="0.4">
      <c r="A250" s="92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x14ac:dyDescent="0.4">
      <c r="A251" s="92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x14ac:dyDescent="0.4">
      <c r="A252" s="92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x14ac:dyDescent="0.4">
      <c r="A253" s="92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x14ac:dyDescent="0.4">
      <c r="A254" s="92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x14ac:dyDescent="0.4">
      <c r="A255" s="92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x14ac:dyDescent="0.4">
      <c r="A256" s="92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x14ac:dyDescent="0.4">
      <c r="A257" s="92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x14ac:dyDescent="0.4">
      <c r="A258" s="92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x14ac:dyDescent="0.4">
      <c r="A259" s="92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x14ac:dyDescent="0.4">
      <c r="A260" s="92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x14ac:dyDescent="0.4">
      <c r="A261" s="92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x14ac:dyDescent="0.4">
      <c r="A262" s="92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x14ac:dyDescent="0.4">
      <c r="A263" s="92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x14ac:dyDescent="0.4">
      <c r="A264" s="92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x14ac:dyDescent="0.4">
      <c r="A265" s="92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x14ac:dyDescent="0.4">
      <c r="A266" s="92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x14ac:dyDescent="0.4">
      <c r="A267" s="92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x14ac:dyDescent="0.4">
      <c r="A268" s="92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x14ac:dyDescent="0.4">
      <c r="A269" s="92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x14ac:dyDescent="0.4">
      <c r="A270" s="92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x14ac:dyDescent="0.4">
      <c r="A271" s="92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x14ac:dyDescent="0.4">
      <c r="A272" s="92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x14ac:dyDescent="0.4">
      <c r="A273" s="92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x14ac:dyDescent="0.4">
      <c r="A274" s="92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x14ac:dyDescent="0.4">
      <c r="A275" s="92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x14ac:dyDescent="0.4">
      <c r="A276" s="92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x14ac:dyDescent="0.4">
      <c r="A277" s="92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x14ac:dyDescent="0.4">
      <c r="A278" s="92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x14ac:dyDescent="0.4">
      <c r="A279" s="92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x14ac:dyDescent="0.4">
      <c r="A280" s="92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x14ac:dyDescent="0.4">
      <c r="A281" s="92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x14ac:dyDescent="0.4">
      <c r="A282" s="92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x14ac:dyDescent="0.4">
      <c r="A283" s="92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x14ac:dyDescent="0.4">
      <c r="A284" s="92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x14ac:dyDescent="0.4">
      <c r="A285" s="92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x14ac:dyDescent="0.4">
      <c r="A286" s="92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x14ac:dyDescent="0.4">
      <c r="A287" s="92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x14ac:dyDescent="0.4">
      <c r="A288" s="92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x14ac:dyDescent="0.4">
      <c r="A289" s="92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x14ac:dyDescent="0.4">
      <c r="A290" s="92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x14ac:dyDescent="0.4">
      <c r="A291" s="92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x14ac:dyDescent="0.4">
      <c r="A292" s="92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x14ac:dyDescent="0.4">
      <c r="A293" s="92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x14ac:dyDescent="0.4">
      <c r="A294" s="92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x14ac:dyDescent="0.4">
      <c r="A295" s="92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x14ac:dyDescent="0.4">
      <c r="A296" s="92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x14ac:dyDescent="0.4">
      <c r="A297" s="92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x14ac:dyDescent="0.4">
      <c r="A298" s="92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x14ac:dyDescent="0.4">
      <c r="A299" s="92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x14ac:dyDescent="0.4">
      <c r="A300" s="92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x14ac:dyDescent="0.4">
      <c r="A301" s="92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x14ac:dyDescent="0.4">
      <c r="A302" s="92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x14ac:dyDescent="0.4">
      <c r="A303" s="92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x14ac:dyDescent="0.4">
      <c r="A304" s="92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x14ac:dyDescent="0.4">
      <c r="A305" s="92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x14ac:dyDescent="0.4">
      <c r="A306" s="92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x14ac:dyDescent="0.4">
      <c r="A307" s="92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x14ac:dyDescent="0.4">
      <c r="A308" s="92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x14ac:dyDescent="0.4">
      <c r="A309" s="92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x14ac:dyDescent="0.4">
      <c r="A310" s="92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x14ac:dyDescent="0.4">
      <c r="A311" s="92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x14ac:dyDescent="0.4">
      <c r="A312" s="92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x14ac:dyDescent="0.4">
      <c r="A313" s="92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x14ac:dyDescent="0.4">
      <c r="A314" s="92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x14ac:dyDescent="0.4">
      <c r="A315" s="92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x14ac:dyDescent="0.4">
      <c r="A316" s="92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x14ac:dyDescent="0.4">
      <c r="A317" s="92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x14ac:dyDescent="0.4">
      <c r="A318" s="92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x14ac:dyDescent="0.4">
      <c r="A319" s="92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x14ac:dyDescent="0.4">
      <c r="A320" s="92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x14ac:dyDescent="0.4">
      <c r="A321" s="92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x14ac:dyDescent="0.4">
      <c r="A322" s="92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x14ac:dyDescent="0.4">
      <c r="A323" s="92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x14ac:dyDescent="0.4">
      <c r="A324" s="92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x14ac:dyDescent="0.4">
      <c r="A325" s="92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x14ac:dyDescent="0.4">
      <c r="A326" s="92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x14ac:dyDescent="0.4">
      <c r="A327" s="92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x14ac:dyDescent="0.4">
      <c r="A328" s="92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x14ac:dyDescent="0.4">
      <c r="A329" s="92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x14ac:dyDescent="0.4">
      <c r="A330" s="92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x14ac:dyDescent="0.4">
      <c r="A331" s="92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x14ac:dyDescent="0.4">
      <c r="A332" s="92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x14ac:dyDescent="0.4">
      <c r="A333" s="92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x14ac:dyDescent="0.4">
      <c r="A334" s="92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x14ac:dyDescent="0.4">
      <c r="A335" s="92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x14ac:dyDescent="0.4">
      <c r="A336" s="92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x14ac:dyDescent="0.4">
      <c r="A337" s="92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x14ac:dyDescent="0.4">
      <c r="A338" s="92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x14ac:dyDescent="0.4">
      <c r="A339" s="92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x14ac:dyDescent="0.4">
      <c r="A340" s="92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x14ac:dyDescent="0.4">
      <c r="A341" s="92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x14ac:dyDescent="0.4">
      <c r="A342" s="92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x14ac:dyDescent="0.4">
      <c r="A343" s="92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x14ac:dyDescent="0.4">
      <c r="A344" s="92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x14ac:dyDescent="0.4">
      <c r="A345" s="92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x14ac:dyDescent="0.4">
      <c r="A346" s="92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x14ac:dyDescent="0.4">
      <c r="A347" s="92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x14ac:dyDescent="0.4">
      <c r="A348" s="92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x14ac:dyDescent="0.4">
      <c r="A349" s="92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x14ac:dyDescent="0.4">
      <c r="A350" s="92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x14ac:dyDescent="0.4">
      <c r="A351" s="92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x14ac:dyDescent="0.4">
      <c r="A352" s="92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x14ac:dyDescent="0.4">
      <c r="A353" s="92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x14ac:dyDescent="0.4">
      <c r="A354" s="92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x14ac:dyDescent="0.4">
      <c r="A355" s="92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x14ac:dyDescent="0.4">
      <c r="A356" s="92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x14ac:dyDescent="0.4">
      <c r="A357" s="92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x14ac:dyDescent="0.4">
      <c r="A358" s="92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x14ac:dyDescent="0.4">
      <c r="A359" s="92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x14ac:dyDescent="0.4">
      <c r="A360" s="92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x14ac:dyDescent="0.4">
      <c r="A361" s="92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x14ac:dyDescent="0.4">
      <c r="A362" s="92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x14ac:dyDescent="0.4">
      <c r="A363" s="92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x14ac:dyDescent="0.4">
      <c r="A364" s="92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x14ac:dyDescent="0.4">
      <c r="A365" s="92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x14ac:dyDescent="0.4">
      <c r="A366" s="92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x14ac:dyDescent="0.4">
      <c r="A367" s="92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x14ac:dyDescent="0.4">
      <c r="A368" s="92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x14ac:dyDescent="0.4">
      <c r="A369" s="92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x14ac:dyDescent="0.4">
      <c r="A370" s="92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x14ac:dyDescent="0.4">
      <c r="A371" s="92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x14ac:dyDescent="0.4">
      <c r="A372" s="92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x14ac:dyDescent="0.4">
      <c r="A373" s="92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x14ac:dyDescent="0.4">
      <c r="A374" s="92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x14ac:dyDescent="0.4">
      <c r="A375" s="92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x14ac:dyDescent="0.4">
      <c r="A376" s="92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x14ac:dyDescent="0.4">
      <c r="A377" s="92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x14ac:dyDescent="0.4">
      <c r="A378" s="92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x14ac:dyDescent="0.4">
      <c r="A379" s="92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x14ac:dyDescent="0.4">
      <c r="A380" s="92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x14ac:dyDescent="0.4">
      <c r="A381" s="92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x14ac:dyDescent="0.4">
      <c r="A382" s="92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x14ac:dyDescent="0.4">
      <c r="A383" s="92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x14ac:dyDescent="0.4">
      <c r="A384" s="92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x14ac:dyDescent="0.4">
      <c r="A385" s="92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x14ac:dyDescent="0.4">
      <c r="A386" s="92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x14ac:dyDescent="0.4">
      <c r="A387" s="92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x14ac:dyDescent="0.4">
      <c r="A388" s="92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x14ac:dyDescent="0.4">
      <c r="A389" s="92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x14ac:dyDescent="0.4">
      <c r="A390" s="92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x14ac:dyDescent="0.4">
      <c r="A391" s="92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x14ac:dyDescent="0.4">
      <c r="A392" s="92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x14ac:dyDescent="0.4">
      <c r="A393" s="92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x14ac:dyDescent="0.4">
      <c r="A394" s="92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x14ac:dyDescent="0.4">
      <c r="A395" s="92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x14ac:dyDescent="0.4">
      <c r="A396" s="92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x14ac:dyDescent="0.4">
      <c r="A397" s="92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x14ac:dyDescent="0.4">
      <c r="A398" s="92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x14ac:dyDescent="0.4">
      <c r="A399" s="92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x14ac:dyDescent="0.4">
      <c r="A400" s="92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x14ac:dyDescent="0.4">
      <c r="A401" s="92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x14ac:dyDescent="0.4">
      <c r="A402" s="92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x14ac:dyDescent="0.4">
      <c r="A403" s="92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x14ac:dyDescent="0.4">
      <c r="A404" s="92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x14ac:dyDescent="0.4">
      <c r="A405" s="92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x14ac:dyDescent="0.4">
      <c r="A406" s="92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x14ac:dyDescent="0.4">
      <c r="A407" s="92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x14ac:dyDescent="0.4">
      <c r="A408" s="92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x14ac:dyDescent="0.4">
      <c r="A409" s="92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x14ac:dyDescent="0.4">
      <c r="A410" s="92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x14ac:dyDescent="0.4">
      <c r="A411" s="92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x14ac:dyDescent="0.4">
      <c r="A412" s="92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x14ac:dyDescent="0.4">
      <c r="A413" s="92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x14ac:dyDescent="0.4">
      <c r="A414" s="92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x14ac:dyDescent="0.4">
      <c r="A415" s="92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x14ac:dyDescent="0.4">
      <c r="A416" s="92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x14ac:dyDescent="0.4">
      <c r="A417" s="92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x14ac:dyDescent="0.4">
      <c r="A418" s="92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x14ac:dyDescent="0.4">
      <c r="A419" s="92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x14ac:dyDescent="0.4">
      <c r="A420" s="92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x14ac:dyDescent="0.4">
      <c r="A421" s="92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x14ac:dyDescent="0.4">
      <c r="A422" s="92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x14ac:dyDescent="0.4">
      <c r="A423" s="92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x14ac:dyDescent="0.4">
      <c r="A424" s="92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x14ac:dyDescent="0.4">
      <c r="A425" s="92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x14ac:dyDescent="0.4">
      <c r="A426" s="92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x14ac:dyDescent="0.4">
      <c r="A427" s="92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x14ac:dyDescent="0.4">
      <c r="A428" s="92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x14ac:dyDescent="0.4">
      <c r="A429" s="92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x14ac:dyDescent="0.4">
      <c r="A430" s="92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x14ac:dyDescent="0.4">
      <c r="A431" s="92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x14ac:dyDescent="0.4">
      <c r="A432" s="92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x14ac:dyDescent="0.4">
      <c r="A433" s="92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x14ac:dyDescent="0.4">
      <c r="A434" s="92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x14ac:dyDescent="0.4">
      <c r="A435" s="92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x14ac:dyDescent="0.4">
      <c r="A436" s="92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x14ac:dyDescent="0.4">
      <c r="A437" s="92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x14ac:dyDescent="0.4">
      <c r="A438" s="92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x14ac:dyDescent="0.4">
      <c r="A439" s="92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x14ac:dyDescent="0.4">
      <c r="A440" s="92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x14ac:dyDescent="0.4">
      <c r="A441" s="92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x14ac:dyDescent="0.4">
      <c r="A442" s="92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x14ac:dyDescent="0.4">
      <c r="A443" s="92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x14ac:dyDescent="0.4">
      <c r="A444" s="92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x14ac:dyDescent="0.4">
      <c r="A445" s="92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x14ac:dyDescent="0.4">
      <c r="A446" s="92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x14ac:dyDescent="0.4">
      <c r="A447" s="92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x14ac:dyDescent="0.4">
      <c r="A448" s="92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x14ac:dyDescent="0.4">
      <c r="A449" s="92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x14ac:dyDescent="0.4">
      <c r="A450" s="92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x14ac:dyDescent="0.4">
      <c r="A451" s="92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x14ac:dyDescent="0.4">
      <c r="A452" s="92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x14ac:dyDescent="0.4">
      <c r="A453" s="92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x14ac:dyDescent="0.4">
      <c r="A454" s="92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x14ac:dyDescent="0.4">
      <c r="A455" s="92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x14ac:dyDescent="0.4">
      <c r="A456" s="92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x14ac:dyDescent="0.4">
      <c r="A457" s="92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x14ac:dyDescent="0.4">
      <c r="A458" s="92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x14ac:dyDescent="0.4">
      <c r="A459" s="92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spans="1:27" x14ac:dyDescent="0.4">
      <c r="A460" s="92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spans="1:27" x14ac:dyDescent="0.4">
      <c r="A461" s="92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spans="1:27" x14ac:dyDescent="0.4">
      <c r="A462" s="92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spans="1:27" x14ac:dyDescent="0.4">
      <c r="A463" s="92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spans="1:27" x14ac:dyDescent="0.4">
      <c r="A464" s="92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spans="1:27" x14ac:dyDescent="0.4">
      <c r="A465" s="92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1:27" x14ac:dyDescent="0.4">
      <c r="A466" s="92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1:27" x14ac:dyDescent="0.4">
      <c r="A467" s="92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1:27" x14ac:dyDescent="0.4">
      <c r="A468" s="92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spans="1:27" x14ac:dyDescent="0.4">
      <c r="A469" s="92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spans="1:27" x14ac:dyDescent="0.4">
      <c r="A470" s="92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spans="1:27" x14ac:dyDescent="0.4">
      <c r="A471" s="92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spans="1:27" x14ac:dyDescent="0.4">
      <c r="A472" s="92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spans="1:27" x14ac:dyDescent="0.4">
      <c r="A473" s="92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spans="1:27" x14ac:dyDescent="0.4">
      <c r="A474" s="92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spans="1:27" x14ac:dyDescent="0.4">
      <c r="A475" s="92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spans="1:27" x14ac:dyDescent="0.4">
      <c r="A476" s="92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spans="1:27" x14ac:dyDescent="0.4">
      <c r="A477" s="92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spans="1:27" x14ac:dyDescent="0.4">
      <c r="A478" s="92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1:27" x14ac:dyDescent="0.4">
      <c r="A479" s="92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1:27" x14ac:dyDescent="0.4">
      <c r="A480" s="92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1:27" x14ac:dyDescent="0.4">
      <c r="A481" s="92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spans="1:27" x14ac:dyDescent="0.4">
      <c r="A482" s="92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spans="1:27" x14ac:dyDescent="0.4">
      <c r="A483" s="92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spans="1:27" x14ac:dyDescent="0.4">
      <c r="A484" s="92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spans="1:27" x14ac:dyDescent="0.4">
      <c r="A485" s="92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spans="1:27" x14ac:dyDescent="0.4">
      <c r="A486" s="92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spans="1:27" x14ac:dyDescent="0.4">
      <c r="A487" s="92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spans="1:27" x14ac:dyDescent="0.4">
      <c r="A488" s="92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spans="1:27" x14ac:dyDescent="0.4">
      <c r="A489" s="92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spans="1:27" x14ac:dyDescent="0.4">
      <c r="A490" s="92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spans="1:27" x14ac:dyDescent="0.4">
      <c r="A491" s="92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spans="1:27" x14ac:dyDescent="0.4">
      <c r="A492" s="92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spans="1:27" x14ac:dyDescent="0.4">
      <c r="A493" s="92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spans="1:27" x14ac:dyDescent="0.4">
      <c r="A494" s="92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spans="1:27" x14ac:dyDescent="0.4">
      <c r="A495" s="92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spans="1:27" x14ac:dyDescent="0.4">
      <c r="A496" s="92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spans="1:27" x14ac:dyDescent="0.4">
      <c r="A497" s="92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spans="1:27" x14ac:dyDescent="0.4">
      <c r="A498" s="92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spans="1:27" x14ac:dyDescent="0.4">
      <c r="A499" s="92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spans="1:27" x14ac:dyDescent="0.4">
      <c r="A500" s="92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spans="1:27" x14ac:dyDescent="0.4">
      <c r="A501" s="92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spans="1:27" x14ac:dyDescent="0.4">
      <c r="A502" s="92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spans="1:27" x14ac:dyDescent="0.4">
      <c r="A503" s="92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spans="1:27" x14ac:dyDescent="0.4">
      <c r="A504" s="92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spans="1:27" x14ac:dyDescent="0.4">
      <c r="A505" s="92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spans="1:27" x14ac:dyDescent="0.4">
      <c r="A506" s="92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spans="1:27" x14ac:dyDescent="0.4">
      <c r="A507" s="92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spans="1:27" x14ac:dyDescent="0.4">
      <c r="A508" s="92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spans="1:27" x14ac:dyDescent="0.4">
      <c r="A509" s="92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spans="1:27" x14ac:dyDescent="0.4">
      <c r="A510" s="92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spans="1:27" x14ac:dyDescent="0.4">
      <c r="A511" s="92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spans="1:27" x14ac:dyDescent="0.4">
      <c r="A512" s="92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spans="1:27" x14ac:dyDescent="0.4">
      <c r="A513" s="92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spans="1:27" x14ac:dyDescent="0.4">
      <c r="A514" s="92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spans="1:27" x14ac:dyDescent="0.4">
      <c r="A515" s="92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spans="1:27" x14ac:dyDescent="0.4">
      <c r="A516" s="92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spans="1:27" x14ac:dyDescent="0.4">
      <c r="A517" s="92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spans="1:27" x14ac:dyDescent="0.4">
      <c r="A518" s="92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spans="1:27" x14ac:dyDescent="0.4">
      <c r="A519" s="92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spans="1:27" x14ac:dyDescent="0.4">
      <c r="A520" s="92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spans="1:27" x14ac:dyDescent="0.4">
      <c r="A521" s="92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spans="1:27" x14ac:dyDescent="0.4">
      <c r="A522" s="92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spans="1:27" x14ac:dyDescent="0.4">
      <c r="A523" s="92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spans="1:27" x14ac:dyDescent="0.4">
      <c r="A524" s="92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spans="1:27" x14ac:dyDescent="0.4">
      <c r="A525" s="92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spans="1:27" x14ac:dyDescent="0.4">
      <c r="A526" s="92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spans="1:27" x14ac:dyDescent="0.4">
      <c r="A527" s="92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spans="1:27" x14ac:dyDescent="0.4">
      <c r="A528" s="92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spans="1:27" x14ac:dyDescent="0.4">
      <c r="A529" s="92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spans="1:27" x14ac:dyDescent="0.4">
      <c r="A530" s="92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spans="1:27" x14ac:dyDescent="0.4">
      <c r="A531" s="92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spans="1:27" x14ac:dyDescent="0.4">
      <c r="A532" s="92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spans="1:27" x14ac:dyDescent="0.4">
      <c r="A533" s="92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spans="1:27" x14ac:dyDescent="0.4">
      <c r="A534" s="92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spans="1:27" x14ac:dyDescent="0.4">
      <c r="A535" s="92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spans="1:27" x14ac:dyDescent="0.4">
      <c r="A536" s="92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spans="1:27" x14ac:dyDescent="0.4">
      <c r="A537" s="92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spans="1:27" x14ac:dyDescent="0.4">
      <c r="A538" s="92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spans="1:27" x14ac:dyDescent="0.4">
      <c r="A539" s="92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spans="1:27" x14ac:dyDescent="0.4">
      <c r="A540" s="92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spans="1:27" x14ac:dyDescent="0.4">
      <c r="A541" s="92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spans="1:27" x14ac:dyDescent="0.4">
      <c r="A542" s="92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spans="1:27" x14ac:dyDescent="0.4">
      <c r="A543" s="92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spans="1:27" x14ac:dyDescent="0.4">
      <c r="A544" s="92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spans="1:27" x14ac:dyDescent="0.4">
      <c r="A545" s="92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spans="1:27" x14ac:dyDescent="0.4">
      <c r="A546" s="92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spans="1:27" x14ac:dyDescent="0.4">
      <c r="A547" s="92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spans="1:27" x14ac:dyDescent="0.4">
      <c r="A548" s="92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spans="1:27" x14ac:dyDescent="0.4">
      <c r="A549" s="92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spans="1:27" x14ac:dyDescent="0.4">
      <c r="A550" s="92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spans="1:27" x14ac:dyDescent="0.4">
      <c r="A551" s="92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spans="1:27" x14ac:dyDescent="0.4">
      <c r="A552" s="92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spans="1:27" x14ac:dyDescent="0.4">
      <c r="A553" s="92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spans="1:27" x14ac:dyDescent="0.4">
      <c r="A554" s="92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spans="1:27" x14ac:dyDescent="0.4">
      <c r="A555" s="92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spans="1:27" x14ac:dyDescent="0.4">
      <c r="A556" s="92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1:27" x14ac:dyDescent="0.4">
      <c r="A557" s="92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1:27" x14ac:dyDescent="0.4">
      <c r="A558" s="92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1:27" x14ac:dyDescent="0.4">
      <c r="A559" s="92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spans="1:27" x14ac:dyDescent="0.4">
      <c r="A560" s="92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spans="1:27" x14ac:dyDescent="0.4">
      <c r="A561" s="92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spans="1:27" x14ac:dyDescent="0.4">
      <c r="A562" s="92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spans="1:27" x14ac:dyDescent="0.4">
      <c r="A563" s="92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spans="1:27" x14ac:dyDescent="0.4">
      <c r="A564" s="92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spans="1:27" x14ac:dyDescent="0.4">
      <c r="A565" s="92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spans="1:27" x14ac:dyDescent="0.4">
      <c r="A566" s="92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spans="1:27" x14ac:dyDescent="0.4">
      <c r="A567" s="92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spans="1:27" x14ac:dyDescent="0.4">
      <c r="A568" s="92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spans="1:27" x14ac:dyDescent="0.4">
      <c r="A569" s="92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spans="1:27" x14ac:dyDescent="0.4">
      <c r="A570" s="92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spans="1:27" x14ac:dyDescent="0.4">
      <c r="A571" s="92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spans="1:27" x14ac:dyDescent="0.4">
      <c r="A572" s="92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spans="1:27" x14ac:dyDescent="0.4">
      <c r="A573" s="92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spans="1:27" x14ac:dyDescent="0.4">
      <c r="A574" s="92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spans="1:27" x14ac:dyDescent="0.4">
      <c r="A575" s="92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spans="1:27" x14ac:dyDescent="0.4">
      <c r="A576" s="92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spans="1:27" x14ac:dyDescent="0.4">
      <c r="A577" s="92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spans="1:27" x14ac:dyDescent="0.4">
      <c r="A578" s="92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spans="1:27" x14ac:dyDescent="0.4">
      <c r="A579" s="92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spans="1:27" x14ac:dyDescent="0.4">
      <c r="A580" s="92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spans="1:27" x14ac:dyDescent="0.4">
      <c r="A581" s="92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spans="1:27" x14ac:dyDescent="0.4">
      <c r="A582" s="92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spans="1:27" x14ac:dyDescent="0.4">
      <c r="A583" s="92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spans="1:27" x14ac:dyDescent="0.4">
      <c r="A584" s="92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spans="1:27" x14ac:dyDescent="0.4">
      <c r="A585" s="92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spans="1:27" x14ac:dyDescent="0.4">
      <c r="A586" s="92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spans="1:27" x14ac:dyDescent="0.4">
      <c r="A587" s="92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spans="1:27" x14ac:dyDescent="0.4">
      <c r="A588" s="92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spans="1:27" x14ac:dyDescent="0.4">
      <c r="A589" s="92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spans="1:27" x14ac:dyDescent="0.4">
      <c r="A590" s="92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spans="1:27" x14ac:dyDescent="0.4">
      <c r="A591" s="92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spans="1:27" x14ac:dyDescent="0.4">
      <c r="A592" s="92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spans="1:27" x14ac:dyDescent="0.4">
      <c r="A593" s="92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spans="1:27" x14ac:dyDescent="0.4">
      <c r="A594" s="92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spans="1:27" x14ac:dyDescent="0.4">
      <c r="A595" s="92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spans="1:27" x14ac:dyDescent="0.4">
      <c r="A596" s="92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spans="1:27" x14ac:dyDescent="0.4">
      <c r="A597" s="92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spans="1:27" x14ac:dyDescent="0.4">
      <c r="A598" s="92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spans="1:27" x14ac:dyDescent="0.4">
      <c r="A599" s="92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spans="1:27" x14ac:dyDescent="0.4">
      <c r="A600" s="92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spans="1:27" x14ac:dyDescent="0.4">
      <c r="A601" s="92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spans="1:27" x14ac:dyDescent="0.4">
      <c r="A602" s="92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spans="1:27" x14ac:dyDescent="0.4">
      <c r="A603" s="92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spans="1:27" x14ac:dyDescent="0.4">
      <c r="A604" s="92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spans="1:27" x14ac:dyDescent="0.4">
      <c r="A605" s="92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spans="1:27" x14ac:dyDescent="0.4">
      <c r="A606" s="92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spans="1:27" x14ac:dyDescent="0.4">
      <c r="A607" s="92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spans="1:27" x14ac:dyDescent="0.4">
      <c r="A608" s="92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spans="1:27" x14ac:dyDescent="0.4">
      <c r="A609" s="92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spans="1:27" x14ac:dyDescent="0.4">
      <c r="A610" s="92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spans="1:27" x14ac:dyDescent="0.4">
      <c r="A611" s="92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spans="1:27" x14ac:dyDescent="0.4">
      <c r="A612" s="92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spans="1:27" x14ac:dyDescent="0.4">
      <c r="A613" s="92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spans="1:27" x14ac:dyDescent="0.4">
      <c r="A614" s="92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spans="1:27" x14ac:dyDescent="0.4">
      <c r="A615" s="92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spans="1:27" x14ac:dyDescent="0.4">
      <c r="A616" s="92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spans="1:27" x14ac:dyDescent="0.4">
      <c r="A617" s="92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spans="1:27" x14ac:dyDescent="0.4">
      <c r="A618" s="92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spans="1:27" x14ac:dyDescent="0.4">
      <c r="A619" s="92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spans="1:27" x14ac:dyDescent="0.4">
      <c r="A620" s="92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spans="1:27" x14ac:dyDescent="0.4">
      <c r="A621" s="92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spans="1:27" x14ac:dyDescent="0.4">
      <c r="A622" s="92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spans="1:27" x14ac:dyDescent="0.4">
      <c r="A623" s="92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spans="1:27" x14ac:dyDescent="0.4">
      <c r="A624" s="92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spans="1:27" x14ac:dyDescent="0.4">
      <c r="A625" s="92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spans="1:27" x14ac:dyDescent="0.4">
      <c r="A626" s="92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spans="1:27" x14ac:dyDescent="0.4">
      <c r="A627" s="92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spans="1:27" x14ac:dyDescent="0.4">
      <c r="A628" s="92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spans="1:27" x14ac:dyDescent="0.4">
      <c r="A629" s="92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spans="1:27" x14ac:dyDescent="0.4">
      <c r="A630" s="92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spans="1:27" x14ac:dyDescent="0.4">
      <c r="A631" s="92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spans="1:27" x14ac:dyDescent="0.4">
      <c r="A632" s="92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spans="1:27" x14ac:dyDescent="0.4">
      <c r="A633" s="92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spans="1:27" x14ac:dyDescent="0.4">
      <c r="A634" s="92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spans="1:27" x14ac:dyDescent="0.4">
      <c r="A635" s="92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spans="1:27" x14ac:dyDescent="0.4">
      <c r="A636" s="92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spans="1:27" x14ac:dyDescent="0.4">
      <c r="A637" s="92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spans="1:27" x14ac:dyDescent="0.4">
      <c r="A638" s="92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spans="1:27" x14ac:dyDescent="0.4">
      <c r="A639" s="92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x14ac:dyDescent="0.4">
      <c r="A640" s="92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spans="1:27" x14ac:dyDescent="0.4">
      <c r="A641" s="92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spans="1:27" x14ac:dyDescent="0.4">
      <c r="A642" s="92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spans="1:27" x14ac:dyDescent="0.4">
      <c r="A643" s="92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spans="1:27" x14ac:dyDescent="0.4">
      <c r="A644" s="92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spans="1:27" x14ac:dyDescent="0.4">
      <c r="A645" s="92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spans="1:27" x14ac:dyDescent="0.4">
      <c r="A646" s="92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spans="1:27" x14ac:dyDescent="0.4">
      <c r="A647" s="92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spans="1:27" x14ac:dyDescent="0.4">
      <c r="A648" s="92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spans="1:27" x14ac:dyDescent="0.4">
      <c r="A649" s="92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spans="1:27" x14ac:dyDescent="0.4">
      <c r="A650" s="92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spans="1:27" x14ac:dyDescent="0.4">
      <c r="A651" s="92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spans="1:27" x14ac:dyDescent="0.4">
      <c r="A652" s="92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spans="1:27" x14ac:dyDescent="0.4">
      <c r="A653" s="92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spans="1:27" x14ac:dyDescent="0.4">
      <c r="A654" s="92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spans="1:27" x14ac:dyDescent="0.4">
      <c r="A655" s="92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spans="1:27" x14ac:dyDescent="0.4">
      <c r="A656" s="92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spans="1:27" x14ac:dyDescent="0.4">
      <c r="A657" s="92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spans="1:27" x14ac:dyDescent="0.4">
      <c r="A658" s="92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spans="1:27" x14ac:dyDescent="0.4">
      <c r="A659" s="92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spans="1:27" x14ac:dyDescent="0.4">
      <c r="A660" s="92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spans="1:27" x14ac:dyDescent="0.4">
      <c r="A661" s="92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spans="1:27" x14ac:dyDescent="0.4">
      <c r="A662" s="92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spans="1:27" x14ac:dyDescent="0.4">
      <c r="A663" s="92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spans="1:27" x14ac:dyDescent="0.4">
      <c r="A664" s="92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spans="1:27" x14ac:dyDescent="0.4">
      <c r="A665" s="92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spans="1:27" x14ac:dyDescent="0.4">
      <c r="A666" s="92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spans="1:27" x14ac:dyDescent="0.4">
      <c r="A667" s="92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spans="1:27" x14ac:dyDescent="0.4">
      <c r="A668" s="92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spans="1:27" x14ac:dyDescent="0.4">
      <c r="A669" s="92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spans="1:27" x14ac:dyDescent="0.4">
      <c r="A670" s="92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spans="1:27" x14ac:dyDescent="0.4">
      <c r="A671" s="92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spans="1:27" x14ac:dyDescent="0.4">
      <c r="A672" s="92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spans="1:27" x14ac:dyDescent="0.4">
      <c r="A673" s="92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spans="1:27" x14ac:dyDescent="0.4">
      <c r="A674" s="92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spans="1:27" x14ac:dyDescent="0.4">
      <c r="A675" s="92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spans="1:27" x14ac:dyDescent="0.4">
      <c r="A676" s="92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spans="1:27" x14ac:dyDescent="0.4">
      <c r="A677" s="92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spans="1:27" x14ac:dyDescent="0.4">
      <c r="A678" s="92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spans="1:27" x14ac:dyDescent="0.4">
      <c r="A679" s="92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spans="1:27" x14ac:dyDescent="0.4">
      <c r="A680" s="92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spans="1:27" x14ac:dyDescent="0.4">
      <c r="A681" s="92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spans="1:27" x14ac:dyDescent="0.4">
      <c r="A682" s="92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spans="1:27" x14ac:dyDescent="0.4">
      <c r="A683" s="92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spans="1:27" x14ac:dyDescent="0.4">
      <c r="A684" s="92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spans="1:27" x14ac:dyDescent="0.4">
      <c r="A685" s="92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spans="1:27" x14ac:dyDescent="0.4">
      <c r="A686" s="92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spans="1:27" x14ac:dyDescent="0.4">
      <c r="A687" s="92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spans="1:27" x14ac:dyDescent="0.4">
      <c r="A688" s="92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spans="1:27" x14ac:dyDescent="0.4">
      <c r="A689" s="92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spans="1:27" x14ac:dyDescent="0.4">
      <c r="A690" s="92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spans="1:27" x14ac:dyDescent="0.4">
      <c r="A691" s="92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spans="1:27" x14ac:dyDescent="0.4">
      <c r="A692" s="92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spans="1:27" x14ac:dyDescent="0.4">
      <c r="A693" s="92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spans="1:27" x14ac:dyDescent="0.4">
      <c r="A694" s="92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spans="1:27" x14ac:dyDescent="0.4">
      <c r="A695" s="92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spans="1:27" x14ac:dyDescent="0.4">
      <c r="A696" s="92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spans="1:27" x14ac:dyDescent="0.4">
      <c r="A697" s="92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spans="1:27" x14ac:dyDescent="0.4">
      <c r="A698" s="92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spans="1:27" x14ac:dyDescent="0.4">
      <c r="A699" s="92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spans="1:27" x14ac:dyDescent="0.4">
      <c r="A700" s="92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spans="1:27" x14ac:dyDescent="0.4">
      <c r="A701" s="92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spans="1:27" x14ac:dyDescent="0.4">
      <c r="A702" s="92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spans="1:27" x14ac:dyDescent="0.4">
      <c r="A703" s="92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spans="1:27" x14ac:dyDescent="0.4">
      <c r="A704" s="92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spans="1:27" x14ac:dyDescent="0.4">
      <c r="A705" s="92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spans="1:27" x14ac:dyDescent="0.4">
      <c r="A706" s="92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spans="1:27" x14ac:dyDescent="0.4">
      <c r="A707" s="92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spans="1:27" x14ac:dyDescent="0.4">
      <c r="A708" s="92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spans="1:27" x14ac:dyDescent="0.4">
      <c r="A709" s="92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spans="1:27" x14ac:dyDescent="0.4">
      <c r="A710" s="92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spans="1:27" x14ac:dyDescent="0.4">
      <c r="A711" s="92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spans="1:27" x14ac:dyDescent="0.4">
      <c r="A712" s="92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spans="1:27" x14ac:dyDescent="0.4">
      <c r="A713" s="92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spans="1:27" x14ac:dyDescent="0.4">
      <c r="A714" s="92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spans="1:27" x14ac:dyDescent="0.4">
      <c r="A715" s="92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spans="1:27" x14ac:dyDescent="0.4">
      <c r="A716" s="92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spans="1:27" x14ac:dyDescent="0.4">
      <c r="A717" s="92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spans="1:27" x14ac:dyDescent="0.4">
      <c r="A718" s="92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spans="1:27" x14ac:dyDescent="0.4">
      <c r="A719" s="92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spans="1:27" x14ac:dyDescent="0.4">
      <c r="A720" s="92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spans="1:27" x14ac:dyDescent="0.4">
      <c r="A721" s="92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spans="1:27" x14ac:dyDescent="0.4">
      <c r="A722" s="92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spans="1:27" x14ac:dyDescent="0.4">
      <c r="A723" s="92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spans="1:27" x14ac:dyDescent="0.4">
      <c r="A724" s="92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spans="1:27" x14ac:dyDescent="0.4">
      <c r="A725" s="92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spans="1:27" x14ac:dyDescent="0.4">
      <c r="A726" s="92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spans="1:27" x14ac:dyDescent="0.4">
      <c r="A727" s="92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spans="1:27" x14ac:dyDescent="0.4">
      <c r="A728" s="92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spans="1:27" x14ac:dyDescent="0.4">
      <c r="A729" s="92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spans="1:27" x14ac:dyDescent="0.4">
      <c r="A730" s="92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spans="1:27" x14ac:dyDescent="0.4">
      <c r="A731" s="92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spans="1:27" x14ac:dyDescent="0.4">
      <c r="A732" s="92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spans="1:27" x14ac:dyDescent="0.4">
      <c r="A733" s="92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spans="1:27" x14ac:dyDescent="0.4">
      <c r="A734" s="92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spans="1:27" x14ac:dyDescent="0.4">
      <c r="A735" s="92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spans="1:27" x14ac:dyDescent="0.4">
      <c r="A736" s="92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spans="1:27" x14ac:dyDescent="0.4">
      <c r="A737" s="92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spans="1:27" x14ac:dyDescent="0.4">
      <c r="A738" s="92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spans="1:27" x14ac:dyDescent="0.4">
      <c r="A739" s="92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spans="1:27" x14ac:dyDescent="0.4">
      <c r="A740" s="92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spans="1:27" x14ac:dyDescent="0.4">
      <c r="A741" s="92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spans="1:27" x14ac:dyDescent="0.4">
      <c r="A742" s="92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spans="1:27" x14ac:dyDescent="0.4">
      <c r="A743" s="92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spans="1:27" x14ac:dyDescent="0.4">
      <c r="A744" s="92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spans="1:27" x14ac:dyDescent="0.4">
      <c r="A745" s="92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spans="1:27" x14ac:dyDescent="0.4">
      <c r="A746" s="92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spans="1:27" x14ac:dyDescent="0.4">
      <c r="A747" s="92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spans="1:27" x14ac:dyDescent="0.4">
      <c r="A748" s="92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spans="1:27" x14ac:dyDescent="0.4">
      <c r="A749" s="92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spans="1:27" x14ac:dyDescent="0.4">
      <c r="A750" s="92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spans="1:27" x14ac:dyDescent="0.4">
      <c r="A751" s="92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spans="1:27" x14ac:dyDescent="0.4">
      <c r="A752" s="92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spans="1:27" x14ac:dyDescent="0.4">
      <c r="A753" s="92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spans="1:27" x14ac:dyDescent="0.4">
      <c r="A754" s="92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spans="1:27" x14ac:dyDescent="0.4">
      <c r="A755" s="92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spans="1:27" x14ac:dyDescent="0.4">
      <c r="A756" s="92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spans="1:27" x14ac:dyDescent="0.4">
      <c r="A757" s="92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spans="1:27" x14ac:dyDescent="0.4">
      <c r="A758" s="92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spans="1:27" x14ac:dyDescent="0.4">
      <c r="A759" s="92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spans="1:27" x14ac:dyDescent="0.4">
      <c r="A760" s="92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spans="1:27" x14ac:dyDescent="0.4">
      <c r="A761" s="92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spans="1:27" x14ac:dyDescent="0.4">
      <c r="A762" s="92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spans="1:27" x14ac:dyDescent="0.4">
      <c r="A763" s="92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spans="1:27" x14ac:dyDescent="0.4">
      <c r="A764" s="92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spans="1:27" x14ac:dyDescent="0.4">
      <c r="A765" s="92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spans="1:27" x14ac:dyDescent="0.4">
      <c r="A766" s="92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spans="1:27" x14ac:dyDescent="0.4">
      <c r="A767" s="92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spans="1:27" x14ac:dyDescent="0.4">
      <c r="A768" s="92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spans="1:27" x14ac:dyDescent="0.4">
      <c r="A769" s="92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spans="1:27" x14ac:dyDescent="0.4">
      <c r="A770" s="92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spans="1:27" x14ac:dyDescent="0.4">
      <c r="A771" s="92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spans="1:27" x14ac:dyDescent="0.4">
      <c r="A772" s="92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spans="1:27" x14ac:dyDescent="0.4">
      <c r="A773" s="92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spans="1:27" x14ac:dyDescent="0.4">
      <c r="A774" s="92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spans="1:27" x14ac:dyDescent="0.4">
      <c r="A775" s="92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spans="1:27" x14ac:dyDescent="0.4">
      <c r="A776" s="92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spans="1:27" x14ac:dyDescent="0.4">
      <c r="A777" s="92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spans="1:27" x14ac:dyDescent="0.4">
      <c r="A778" s="92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spans="1:27" x14ac:dyDescent="0.4">
      <c r="A779" s="92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spans="1:27" x14ac:dyDescent="0.4">
      <c r="A780" s="92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spans="1:27" x14ac:dyDescent="0.4">
      <c r="A781" s="92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spans="1:27" x14ac:dyDescent="0.4">
      <c r="A782" s="92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spans="1:27" x14ac:dyDescent="0.4">
      <c r="A783" s="92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spans="1:27" x14ac:dyDescent="0.4">
      <c r="A784" s="92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spans="1:27" x14ac:dyDescent="0.4">
      <c r="A785" s="92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spans="1:27" x14ac:dyDescent="0.4">
      <c r="A786" s="92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spans="1:27" x14ac:dyDescent="0.4">
      <c r="A787" s="92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spans="1:27" x14ac:dyDescent="0.4">
      <c r="A788" s="92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spans="1:27" x14ac:dyDescent="0.4">
      <c r="A789" s="92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spans="1:27" x14ac:dyDescent="0.4">
      <c r="A790" s="92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spans="1:27" x14ac:dyDescent="0.4">
      <c r="A791" s="92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spans="1:27" x14ac:dyDescent="0.4">
      <c r="A792" s="92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spans="1:27" x14ac:dyDescent="0.4">
      <c r="A793" s="92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spans="1:27" x14ac:dyDescent="0.4">
      <c r="A794" s="92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spans="1:27" x14ac:dyDescent="0.4">
      <c r="A795" s="92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spans="1:27" x14ac:dyDescent="0.4">
      <c r="A796" s="92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spans="1:27" x14ac:dyDescent="0.4">
      <c r="A797" s="92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spans="1:27" x14ac:dyDescent="0.4">
      <c r="A798" s="92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spans="1:27" x14ac:dyDescent="0.4">
      <c r="A799" s="92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spans="1:27" x14ac:dyDescent="0.4">
      <c r="A800" s="92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spans="1:27" x14ac:dyDescent="0.4">
      <c r="A801" s="92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spans="1:27" x14ac:dyDescent="0.4">
      <c r="A802" s="92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spans="1:27" x14ac:dyDescent="0.4">
      <c r="A803" s="92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spans="1:27" x14ac:dyDescent="0.4">
      <c r="A804" s="92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spans="1:27" x14ac:dyDescent="0.4">
      <c r="A805" s="92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spans="1:27" x14ac:dyDescent="0.4">
      <c r="A806" s="92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spans="1:27" x14ac:dyDescent="0.4">
      <c r="A807" s="92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spans="1:27" x14ac:dyDescent="0.4">
      <c r="A808" s="92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spans="1:27" x14ac:dyDescent="0.4">
      <c r="A809" s="92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spans="1:27" x14ac:dyDescent="0.4">
      <c r="A810" s="92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spans="1:27" x14ac:dyDescent="0.4">
      <c r="A811" s="92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spans="1:27" x14ac:dyDescent="0.4">
      <c r="A812" s="92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spans="1:27" x14ac:dyDescent="0.4">
      <c r="A813" s="92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spans="1:27" x14ac:dyDescent="0.4">
      <c r="A814" s="92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spans="1:27" x14ac:dyDescent="0.4">
      <c r="A815" s="92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spans="1:27" x14ac:dyDescent="0.4">
      <c r="A816" s="92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spans="1:27" x14ac:dyDescent="0.4">
      <c r="A817" s="92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spans="1:27" x14ac:dyDescent="0.4">
      <c r="A818" s="92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spans="1:27" x14ac:dyDescent="0.4">
      <c r="A819" s="92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spans="1:27" x14ac:dyDescent="0.4">
      <c r="A820" s="92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spans="1:27" x14ac:dyDescent="0.4">
      <c r="A821" s="92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spans="1:27" x14ac:dyDescent="0.4">
      <c r="A822" s="92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spans="1:27" x14ac:dyDescent="0.4">
      <c r="A823" s="92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spans="1:27" x14ac:dyDescent="0.4">
      <c r="A824" s="92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spans="1:27" x14ac:dyDescent="0.4">
      <c r="A825" s="92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spans="1:27" x14ac:dyDescent="0.4">
      <c r="A826" s="92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spans="1:27" x14ac:dyDescent="0.4">
      <c r="A827" s="92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spans="1:27" x14ac:dyDescent="0.4">
      <c r="A828" s="92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spans="1:27" x14ac:dyDescent="0.4">
      <c r="A829" s="92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spans="1:27" x14ac:dyDescent="0.4">
      <c r="A830" s="92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spans="1:27" x14ac:dyDescent="0.4">
      <c r="A831" s="92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spans="1:27" x14ac:dyDescent="0.4">
      <c r="A832" s="92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spans="1:27" x14ac:dyDescent="0.4">
      <c r="A833" s="92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spans="1:27" x14ac:dyDescent="0.4">
      <c r="A834" s="92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spans="1:27" x14ac:dyDescent="0.4">
      <c r="A835" s="92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spans="1:27" x14ac:dyDescent="0.4">
      <c r="A836" s="92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spans="1:27" x14ac:dyDescent="0.4">
      <c r="A837" s="92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spans="1:27" x14ac:dyDescent="0.4">
      <c r="A838" s="92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spans="1:27" x14ac:dyDescent="0.4">
      <c r="A839" s="92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spans="1:27" x14ac:dyDescent="0.4">
      <c r="A840" s="92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spans="1:27" x14ac:dyDescent="0.4">
      <c r="A841" s="92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spans="1:27" x14ac:dyDescent="0.4">
      <c r="A842" s="92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spans="1:27" x14ac:dyDescent="0.4">
      <c r="A843" s="92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spans="1:27" x14ac:dyDescent="0.4">
      <c r="A844" s="92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spans="1:27" x14ac:dyDescent="0.4">
      <c r="A845" s="92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spans="1:27" x14ac:dyDescent="0.4">
      <c r="A846" s="92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spans="1:27" x14ac:dyDescent="0.4">
      <c r="A847" s="92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spans="1:27" x14ac:dyDescent="0.4">
      <c r="A848" s="92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spans="1:27" x14ac:dyDescent="0.4">
      <c r="A849" s="92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spans="1:27" x14ac:dyDescent="0.4">
      <c r="A850" s="92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spans="1:27" x14ac:dyDescent="0.4">
      <c r="A851" s="92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spans="1:27" x14ac:dyDescent="0.4">
      <c r="A852" s="92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spans="1:27" x14ac:dyDescent="0.4">
      <c r="A853" s="92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spans="1:27" x14ac:dyDescent="0.4">
      <c r="A854" s="92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spans="1:27" x14ac:dyDescent="0.4">
      <c r="A855" s="92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spans="1:27" x14ac:dyDescent="0.4">
      <c r="A856" s="92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spans="1:27" x14ac:dyDescent="0.4">
      <c r="A857" s="92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spans="1:27" x14ac:dyDescent="0.4">
      <c r="A858" s="92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spans="1:27" x14ac:dyDescent="0.4">
      <c r="A859" s="92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spans="1:27" x14ac:dyDescent="0.4">
      <c r="A860" s="92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spans="1:27" x14ac:dyDescent="0.4">
      <c r="A861" s="92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spans="1:27" x14ac:dyDescent="0.4">
      <c r="A862" s="92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spans="1:27" x14ac:dyDescent="0.4">
      <c r="A863" s="92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spans="1:27" x14ac:dyDescent="0.4">
      <c r="A864" s="92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spans="1:27" x14ac:dyDescent="0.4">
      <c r="A865" s="92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spans="1:27" x14ac:dyDescent="0.4">
      <c r="A866" s="92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spans="1:27" x14ac:dyDescent="0.4">
      <c r="A867" s="92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spans="1:27" x14ac:dyDescent="0.4">
      <c r="A868" s="92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spans="1:27" x14ac:dyDescent="0.4">
      <c r="A869" s="92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spans="1:27" x14ac:dyDescent="0.4">
      <c r="A870" s="92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spans="1:27" x14ac:dyDescent="0.4">
      <c r="A871" s="92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spans="1:27" x14ac:dyDescent="0.4">
      <c r="A872" s="92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spans="1:27" x14ac:dyDescent="0.4">
      <c r="A873" s="92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spans="1:27" x14ac:dyDescent="0.4">
      <c r="A874" s="92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spans="1:27" x14ac:dyDescent="0.4">
      <c r="A875" s="92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spans="1:27" x14ac:dyDescent="0.4">
      <c r="A876" s="92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spans="1:27" x14ac:dyDescent="0.4">
      <c r="A877" s="92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spans="1:27" x14ac:dyDescent="0.4">
      <c r="A878" s="92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spans="1:27" x14ac:dyDescent="0.4">
      <c r="A879" s="92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spans="1:27" x14ac:dyDescent="0.4">
      <c r="A880" s="92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spans="1:27" x14ac:dyDescent="0.4">
      <c r="A881" s="92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spans="1:27" x14ac:dyDescent="0.4">
      <c r="A882" s="92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spans="1:27" x14ac:dyDescent="0.4">
      <c r="A883" s="92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spans="1:27" x14ac:dyDescent="0.4">
      <c r="A884" s="92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spans="1:27" x14ac:dyDescent="0.4">
      <c r="A885" s="92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spans="1:27" x14ac:dyDescent="0.4">
      <c r="A886" s="92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spans="1:27" x14ac:dyDescent="0.4">
      <c r="A887" s="92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spans="1:27" x14ac:dyDescent="0.4">
      <c r="A888" s="92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spans="1:27" x14ac:dyDescent="0.4">
      <c r="A889" s="92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spans="1:27" x14ac:dyDescent="0.4">
      <c r="A890" s="92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spans="1:27" x14ac:dyDescent="0.4">
      <c r="A891" s="92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spans="1:27" x14ac:dyDescent="0.4">
      <c r="A892" s="92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spans="1:27" x14ac:dyDescent="0.4">
      <c r="A893" s="92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spans="1:27" x14ac:dyDescent="0.4">
      <c r="A894" s="92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spans="1:27" x14ac:dyDescent="0.4">
      <c r="A895" s="92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spans="1:27" x14ac:dyDescent="0.4">
      <c r="A896" s="92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spans="1:27" x14ac:dyDescent="0.4">
      <c r="A897" s="92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spans="1:27" x14ac:dyDescent="0.4">
      <c r="A898" s="92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spans="1:27" x14ac:dyDescent="0.4">
      <c r="A899" s="92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spans="1:27" x14ac:dyDescent="0.4">
      <c r="A900" s="92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spans="1:27" x14ac:dyDescent="0.4">
      <c r="A901" s="92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spans="1:27" x14ac:dyDescent="0.4">
      <c r="A902" s="92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spans="1:27" x14ac:dyDescent="0.4">
      <c r="A903" s="92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spans="1:27" x14ac:dyDescent="0.4">
      <c r="A904" s="92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spans="1:27" x14ac:dyDescent="0.4">
      <c r="A905" s="92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  <row r="906" spans="1:27" x14ac:dyDescent="0.4">
      <c r="A906" s="92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</row>
    <row r="907" spans="1:27" x14ac:dyDescent="0.4">
      <c r="A907" s="92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</row>
    <row r="908" spans="1:27" x14ac:dyDescent="0.4">
      <c r="A908" s="92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</row>
    <row r="909" spans="1:27" x14ac:dyDescent="0.4">
      <c r="A909" s="92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</row>
    <row r="910" spans="1:27" x14ac:dyDescent="0.4">
      <c r="A910" s="92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</row>
    <row r="911" spans="1:27" x14ac:dyDescent="0.4">
      <c r="A911" s="92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</row>
    <row r="912" spans="1:27" x14ac:dyDescent="0.4">
      <c r="A912" s="92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</row>
    <row r="913" spans="1:27" x14ac:dyDescent="0.4">
      <c r="A913" s="92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</row>
    <row r="914" spans="1:27" x14ac:dyDescent="0.4">
      <c r="A914" s="92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</row>
    <row r="915" spans="1:27" x14ac:dyDescent="0.4">
      <c r="A915" s="92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</row>
    <row r="916" spans="1:27" x14ac:dyDescent="0.4">
      <c r="A916" s="92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</row>
    <row r="917" spans="1:27" x14ac:dyDescent="0.4">
      <c r="A917" s="92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</row>
    <row r="918" spans="1:27" x14ac:dyDescent="0.4">
      <c r="A918" s="92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</row>
    <row r="919" spans="1:27" x14ac:dyDescent="0.4">
      <c r="A919" s="92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</row>
    <row r="920" spans="1:27" x14ac:dyDescent="0.4">
      <c r="A920" s="92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</row>
    <row r="921" spans="1:27" x14ac:dyDescent="0.4">
      <c r="A921" s="92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</row>
    <row r="922" spans="1:27" x14ac:dyDescent="0.4">
      <c r="A922" s="92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</row>
    <row r="923" spans="1:27" x14ac:dyDescent="0.4">
      <c r="A923" s="92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</row>
    <row r="924" spans="1:27" x14ac:dyDescent="0.4">
      <c r="A924" s="92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</row>
    <row r="925" spans="1:27" x14ac:dyDescent="0.4">
      <c r="A925" s="92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</row>
    <row r="926" spans="1:27" x14ac:dyDescent="0.4">
      <c r="A926" s="92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</row>
    <row r="927" spans="1:27" x14ac:dyDescent="0.4">
      <c r="A927" s="92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</row>
    <row r="928" spans="1:27" x14ac:dyDescent="0.4">
      <c r="A928" s="92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</row>
    <row r="929" spans="1:27" x14ac:dyDescent="0.4">
      <c r="A929" s="92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</row>
    <row r="930" spans="1:27" x14ac:dyDescent="0.4">
      <c r="A930" s="92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</row>
    <row r="931" spans="1:27" x14ac:dyDescent="0.4">
      <c r="A931" s="92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</row>
    <row r="932" spans="1:27" x14ac:dyDescent="0.4">
      <c r="A932" s="92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</row>
    <row r="933" spans="1:27" x14ac:dyDescent="0.4">
      <c r="A933" s="92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</row>
    <row r="934" spans="1:27" x14ac:dyDescent="0.4">
      <c r="A934" s="92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</row>
    <row r="935" spans="1:27" x14ac:dyDescent="0.4">
      <c r="A935" s="92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</row>
    <row r="936" spans="1:27" x14ac:dyDescent="0.4">
      <c r="A936" s="92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</row>
    <row r="937" spans="1:27" x14ac:dyDescent="0.4">
      <c r="A937" s="92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</row>
    <row r="938" spans="1:27" x14ac:dyDescent="0.4">
      <c r="A938" s="92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</row>
    <row r="939" spans="1:27" x14ac:dyDescent="0.4">
      <c r="A939" s="92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</row>
    <row r="940" spans="1:27" x14ac:dyDescent="0.4">
      <c r="A940" s="92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</row>
    <row r="941" spans="1:27" x14ac:dyDescent="0.4">
      <c r="A941" s="92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</row>
    <row r="942" spans="1:27" x14ac:dyDescent="0.4">
      <c r="A942" s="92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</row>
    <row r="943" spans="1:27" x14ac:dyDescent="0.4">
      <c r="A943" s="92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</row>
    <row r="944" spans="1:27" x14ac:dyDescent="0.4">
      <c r="A944" s="92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</row>
    <row r="945" spans="1:27" x14ac:dyDescent="0.4">
      <c r="A945" s="92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</row>
    <row r="946" spans="1:27" x14ac:dyDescent="0.4">
      <c r="A946" s="92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</row>
    <row r="947" spans="1:27" x14ac:dyDescent="0.4">
      <c r="A947" s="92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</row>
    <row r="948" spans="1:27" x14ac:dyDescent="0.4">
      <c r="A948" s="92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</row>
    <row r="949" spans="1:27" x14ac:dyDescent="0.4">
      <c r="A949" s="92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</row>
    <row r="950" spans="1:27" x14ac:dyDescent="0.4">
      <c r="A950" s="92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</row>
    <row r="951" spans="1:27" x14ac:dyDescent="0.4">
      <c r="A951" s="92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</row>
    <row r="952" spans="1:27" x14ac:dyDescent="0.4">
      <c r="A952" s="92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</row>
    <row r="953" spans="1:27" x14ac:dyDescent="0.4">
      <c r="A953" s="92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</row>
    <row r="954" spans="1:27" x14ac:dyDescent="0.4">
      <c r="A954" s="92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</row>
    <row r="955" spans="1:27" x14ac:dyDescent="0.4">
      <c r="A955" s="92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</row>
    <row r="956" spans="1:27" x14ac:dyDescent="0.4">
      <c r="A956" s="92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</row>
    <row r="957" spans="1:27" x14ac:dyDescent="0.4">
      <c r="A957" s="92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</row>
    <row r="958" spans="1:27" x14ac:dyDescent="0.4">
      <c r="A958" s="92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</row>
    <row r="959" spans="1:27" x14ac:dyDescent="0.4">
      <c r="A959" s="92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</row>
    <row r="960" spans="1:27" x14ac:dyDescent="0.4">
      <c r="A960" s="92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</row>
    <row r="961" spans="1:27" x14ac:dyDescent="0.4">
      <c r="A961" s="92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</row>
    <row r="962" spans="1:27" x14ac:dyDescent="0.4">
      <c r="A962" s="92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</row>
    <row r="963" spans="1:27" x14ac:dyDescent="0.4">
      <c r="A963" s="92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</row>
    <row r="964" spans="1:27" x14ac:dyDescent="0.4">
      <c r="A964" s="92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</row>
    <row r="965" spans="1:27" x14ac:dyDescent="0.4">
      <c r="A965" s="92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</row>
    <row r="966" spans="1:27" x14ac:dyDescent="0.4">
      <c r="A966" s="92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</row>
    <row r="967" spans="1:27" x14ac:dyDescent="0.4">
      <c r="A967" s="92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</row>
    <row r="968" spans="1:27" x14ac:dyDescent="0.4">
      <c r="A968" s="92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</row>
    <row r="969" spans="1:27" x14ac:dyDescent="0.4">
      <c r="A969" s="92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</row>
    <row r="970" spans="1:27" x14ac:dyDescent="0.4">
      <c r="A970" s="92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</row>
    <row r="971" spans="1:27" x14ac:dyDescent="0.4">
      <c r="A971" s="92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</row>
    <row r="972" spans="1:27" x14ac:dyDescent="0.4">
      <c r="A972" s="92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</row>
    <row r="973" spans="1:27" x14ac:dyDescent="0.4">
      <c r="A973" s="92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</row>
    <row r="974" spans="1:27" x14ac:dyDescent="0.4">
      <c r="A974" s="92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</row>
    <row r="975" spans="1:27" x14ac:dyDescent="0.4">
      <c r="A975" s="92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</row>
    <row r="976" spans="1:27" x14ac:dyDescent="0.4">
      <c r="A976" s="92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</row>
    <row r="977" spans="1:27" x14ac:dyDescent="0.4">
      <c r="A977" s="92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</row>
    <row r="978" spans="1:27" x14ac:dyDescent="0.4">
      <c r="A978" s="92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</row>
    <row r="979" spans="1:27" x14ac:dyDescent="0.4">
      <c r="A979" s="92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</row>
    <row r="980" spans="1:27" x14ac:dyDescent="0.4">
      <c r="A980" s="92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</row>
    <row r="981" spans="1:27" x14ac:dyDescent="0.4">
      <c r="A981" s="92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</row>
    <row r="982" spans="1:27" x14ac:dyDescent="0.4">
      <c r="A982" s="92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</row>
    <row r="983" spans="1:27" x14ac:dyDescent="0.4">
      <c r="A983" s="92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</row>
    <row r="984" spans="1:27" x14ac:dyDescent="0.4">
      <c r="A984" s="92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</row>
    <row r="985" spans="1:27" x14ac:dyDescent="0.4">
      <c r="A985" s="92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</row>
    <row r="986" spans="1:27" x14ac:dyDescent="0.4">
      <c r="A986" s="92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</row>
    <row r="987" spans="1:27" x14ac:dyDescent="0.4">
      <c r="A987" s="92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</row>
    <row r="988" spans="1:27" x14ac:dyDescent="0.4">
      <c r="A988" s="92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</row>
    <row r="989" spans="1:27" x14ac:dyDescent="0.4">
      <c r="A989" s="92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</row>
    <row r="990" spans="1:27" x14ac:dyDescent="0.4">
      <c r="A990" s="92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</row>
    <row r="991" spans="1:27" x14ac:dyDescent="0.4">
      <c r="A991" s="92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</row>
    <row r="992" spans="1:27" x14ac:dyDescent="0.4">
      <c r="A992" s="92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</row>
    <row r="993" spans="1:27" x14ac:dyDescent="0.4">
      <c r="A993" s="92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</row>
    <row r="994" spans="1:27" x14ac:dyDescent="0.4">
      <c r="A994" s="92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</row>
    <row r="995" spans="1:27" x14ac:dyDescent="0.4">
      <c r="A995" s="92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</row>
    <row r="996" spans="1:27" x14ac:dyDescent="0.4">
      <c r="A996" s="92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</row>
    <row r="997" spans="1:27" x14ac:dyDescent="0.4">
      <c r="A997" s="92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</row>
    <row r="998" spans="1:27" x14ac:dyDescent="0.4">
      <c r="A998" s="92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</row>
    <row r="999" spans="1:27" x14ac:dyDescent="0.4">
      <c r="A999" s="92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</row>
    <row r="1000" spans="1:27" x14ac:dyDescent="0.4">
      <c r="A1000" s="92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</row>
  </sheetData>
  <sheetProtection algorithmName="SHA-512" hashValue="ckEFzON1kAK/ptoG36OylIBqwnTEHHzyZq42NxNjSSoJT5eq3wjc/aCre7OkJgZcaK6f5seJ04SLYqVLVmQQEg==" saltValue="hDpApwWt7GveuDm0Bo0Vxw==" spinCount="100000" sheet="1" objects="1" scenarios="1"/>
  <mergeCells count="5">
    <mergeCell ref="C1:N1"/>
    <mergeCell ref="O1:Z1"/>
    <mergeCell ref="AA1:AL1"/>
    <mergeCell ref="AM1:AX1"/>
    <mergeCell ref="AY1:BJ1"/>
  </mergeCells>
  <phoneticPr fontId="23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33"/>
  <sheetViews>
    <sheetView tabSelected="1" zoomScaleNormal="100" workbookViewId="0">
      <selection activeCell="A17" sqref="A17"/>
    </sheetView>
  </sheetViews>
  <sheetFormatPr defaultColWidth="12.625" defaultRowHeight="15" customHeight="1" x14ac:dyDescent="0.35"/>
  <cols>
    <col min="1" max="1" width="20.125" style="77" customWidth="1"/>
    <col min="2" max="2" width="12.125" style="77" customWidth="1"/>
    <col min="3" max="3" width="4.125" customWidth="1"/>
    <col min="4" max="4" width="20.375" customWidth="1"/>
    <col min="5" max="28" width="12.625" style="77" customWidth="1"/>
    <col min="29" max="29" width="12.625" style="93" customWidth="1"/>
    <col min="30" max="35" width="12.625" style="93"/>
    <col min="36" max="36" width="12.625" style="93" customWidth="1"/>
    <col min="37" max="40" width="12.625" style="93"/>
    <col min="41" max="41" width="12.625" style="93" customWidth="1"/>
    <col min="42" max="46" width="12.625" style="93"/>
    <col min="47" max="47" width="12.625" style="93" customWidth="1"/>
    <col min="48" max="48" width="12.625" style="93"/>
    <col min="49" max="49" width="12.625" style="93" customWidth="1"/>
    <col min="50" max="59" width="12.625" style="93"/>
    <col min="60" max="61" width="12.625" style="93" customWidth="1"/>
    <col min="62" max="63" width="12.625" style="93"/>
    <col min="64" max="64" width="12.625" style="93" customWidth="1"/>
    <col min="65" max="68" width="12.625" style="93"/>
    <col min="69" max="16384" width="12.625" style="77"/>
  </cols>
  <sheetData>
    <row r="1" spans="1:68" ht="15.4" thickBot="1" x14ac:dyDescent="0.45">
      <c r="A1" s="104" t="s">
        <v>62</v>
      </c>
      <c r="B1" s="105"/>
      <c r="C1" s="40"/>
      <c r="D1" s="40"/>
      <c r="E1" s="298" t="s">
        <v>0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01" t="s">
        <v>1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2" t="s">
        <v>2</v>
      </c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10"/>
      <c r="AO1" s="311" t="s">
        <v>3</v>
      </c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6"/>
      <c r="BA1" s="307" t="s">
        <v>4</v>
      </c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9"/>
    </row>
    <row r="2" spans="1:68" ht="15.4" thickBot="1" x14ac:dyDescent="0.45">
      <c r="A2" s="105"/>
      <c r="B2" s="105"/>
      <c r="C2" s="40"/>
      <c r="D2" s="40" t="s">
        <v>63</v>
      </c>
      <c r="E2" s="111" t="s">
        <v>7</v>
      </c>
      <c r="F2" s="112" t="s">
        <v>8</v>
      </c>
      <c r="G2" s="112" t="s">
        <v>9</v>
      </c>
      <c r="H2" s="112" t="s">
        <v>10</v>
      </c>
      <c r="I2" s="112" t="s">
        <v>11</v>
      </c>
      <c r="J2" s="112" t="s">
        <v>12</v>
      </c>
      <c r="K2" s="112" t="s">
        <v>13</v>
      </c>
      <c r="L2" s="112" t="s">
        <v>14</v>
      </c>
      <c r="M2" s="112" t="s">
        <v>15</v>
      </c>
      <c r="N2" s="112" t="s">
        <v>16</v>
      </c>
      <c r="O2" s="112" t="s">
        <v>17</v>
      </c>
      <c r="P2" s="112" t="s">
        <v>18</v>
      </c>
      <c r="Q2" s="111" t="s">
        <v>7</v>
      </c>
      <c r="R2" s="112" t="s">
        <v>8</v>
      </c>
      <c r="S2" s="112" t="s">
        <v>9</v>
      </c>
      <c r="T2" s="112" t="s">
        <v>10</v>
      </c>
      <c r="U2" s="112" t="s">
        <v>11</v>
      </c>
      <c r="V2" s="112" t="s">
        <v>12</v>
      </c>
      <c r="W2" s="112" t="s">
        <v>13</v>
      </c>
      <c r="X2" s="112" t="s">
        <v>14</v>
      </c>
      <c r="Y2" s="112" t="s">
        <v>15</v>
      </c>
      <c r="Z2" s="112" t="s">
        <v>16</v>
      </c>
      <c r="AA2" s="112" t="s">
        <v>17</v>
      </c>
      <c r="AB2" s="113" t="s">
        <v>18</v>
      </c>
      <c r="AC2" s="111" t="s">
        <v>7</v>
      </c>
      <c r="AD2" s="112" t="s">
        <v>8</v>
      </c>
      <c r="AE2" s="112" t="s">
        <v>9</v>
      </c>
      <c r="AF2" s="112" t="s">
        <v>10</v>
      </c>
      <c r="AG2" s="112" t="s">
        <v>11</v>
      </c>
      <c r="AH2" s="112" t="s">
        <v>12</v>
      </c>
      <c r="AI2" s="112" t="s">
        <v>13</v>
      </c>
      <c r="AJ2" s="112" t="s">
        <v>14</v>
      </c>
      <c r="AK2" s="112" t="s">
        <v>15</v>
      </c>
      <c r="AL2" s="112" t="s">
        <v>16</v>
      </c>
      <c r="AM2" s="112" t="s">
        <v>17</v>
      </c>
      <c r="AN2" s="113" t="s">
        <v>18</v>
      </c>
      <c r="AO2" s="112" t="s">
        <v>7</v>
      </c>
      <c r="AP2" s="112" t="s">
        <v>8</v>
      </c>
      <c r="AQ2" s="112" t="s">
        <v>9</v>
      </c>
      <c r="AR2" s="112" t="s">
        <v>10</v>
      </c>
      <c r="AS2" s="112" t="s">
        <v>11</v>
      </c>
      <c r="AT2" s="112" t="s">
        <v>12</v>
      </c>
      <c r="AU2" s="112" t="s">
        <v>13</v>
      </c>
      <c r="AV2" s="112" t="s">
        <v>14</v>
      </c>
      <c r="AW2" s="112" t="s">
        <v>15</v>
      </c>
      <c r="AX2" s="112" t="s">
        <v>16</v>
      </c>
      <c r="AY2" s="112" t="s">
        <v>17</v>
      </c>
      <c r="AZ2" s="113" t="s">
        <v>18</v>
      </c>
      <c r="BA2" s="111" t="s">
        <v>7</v>
      </c>
      <c r="BB2" s="112" t="s">
        <v>8</v>
      </c>
      <c r="BC2" s="112" t="s">
        <v>9</v>
      </c>
      <c r="BD2" s="112" t="s">
        <v>10</v>
      </c>
      <c r="BE2" s="112" t="s">
        <v>11</v>
      </c>
      <c r="BF2" s="112" t="s">
        <v>12</v>
      </c>
      <c r="BG2" s="112" t="s">
        <v>13</v>
      </c>
      <c r="BH2" s="112" t="s">
        <v>14</v>
      </c>
      <c r="BI2" s="112" t="s">
        <v>15</v>
      </c>
      <c r="BJ2" s="112" t="s">
        <v>16</v>
      </c>
      <c r="BK2" s="112" t="s">
        <v>17</v>
      </c>
      <c r="BL2" s="113" t="s">
        <v>18</v>
      </c>
      <c r="BM2" s="294"/>
      <c r="BN2" s="294"/>
      <c r="BO2" s="294"/>
      <c r="BP2" s="294"/>
    </row>
    <row r="3" spans="1:68" ht="15.4" x14ac:dyDescent="0.45">
      <c r="A3" s="106"/>
      <c r="B3" s="105" t="s">
        <v>64</v>
      </c>
      <c r="C3" s="40"/>
      <c r="D3" s="148" t="str">
        <f>A4</f>
        <v>Goods</v>
      </c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1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1"/>
      <c r="BA3" s="39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1"/>
      <c r="BM3" s="94"/>
      <c r="BN3" s="94"/>
      <c r="BO3" s="94"/>
      <c r="BP3" s="94"/>
    </row>
    <row r="4" spans="1:68" x14ac:dyDescent="0.4">
      <c r="A4" s="295" t="s">
        <v>65</v>
      </c>
      <c r="B4" s="105"/>
      <c r="C4" s="40"/>
      <c r="D4" s="40" t="str">
        <f>A5</f>
        <v>Good 1</v>
      </c>
      <c r="E4" s="95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5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95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7"/>
      <c r="BA4" s="95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7"/>
      <c r="BM4" s="94"/>
      <c r="BN4" s="94"/>
      <c r="BO4" s="94"/>
      <c r="BP4" s="94"/>
    </row>
    <row r="5" spans="1:68" x14ac:dyDescent="0.4">
      <c r="A5" s="98" t="s">
        <v>66</v>
      </c>
      <c r="B5" s="99">
        <v>0</v>
      </c>
      <c r="C5" s="108"/>
      <c r="D5" s="40"/>
      <c r="E5" s="114">
        <f t="shared" ref="E5:Q5" si="0">+E4*$B$5</f>
        <v>0</v>
      </c>
      <c r="F5" s="115">
        <f t="shared" si="0"/>
        <v>0</v>
      </c>
      <c r="G5" s="115">
        <f t="shared" si="0"/>
        <v>0</v>
      </c>
      <c r="H5" s="115">
        <f t="shared" si="0"/>
        <v>0</v>
      </c>
      <c r="I5" s="115">
        <f t="shared" si="0"/>
        <v>0</v>
      </c>
      <c r="J5" s="115">
        <f t="shared" si="0"/>
        <v>0</v>
      </c>
      <c r="K5" s="115">
        <f t="shared" si="0"/>
        <v>0</v>
      </c>
      <c r="L5" s="115">
        <f t="shared" si="0"/>
        <v>0</v>
      </c>
      <c r="M5" s="115">
        <f t="shared" si="0"/>
        <v>0</v>
      </c>
      <c r="N5" s="115">
        <f t="shared" si="0"/>
        <v>0</v>
      </c>
      <c r="O5" s="115">
        <f t="shared" si="0"/>
        <v>0</v>
      </c>
      <c r="P5" s="115">
        <f t="shared" si="0"/>
        <v>0</v>
      </c>
      <c r="Q5" s="114">
        <f t="shared" si="0"/>
        <v>0</v>
      </c>
      <c r="R5" s="115">
        <f t="shared" ref="R5:BL5" si="1">+R4*$B$5</f>
        <v>0</v>
      </c>
      <c r="S5" s="115">
        <f t="shared" si="1"/>
        <v>0</v>
      </c>
      <c r="T5" s="115">
        <f t="shared" si="1"/>
        <v>0</v>
      </c>
      <c r="U5" s="115">
        <f t="shared" si="1"/>
        <v>0</v>
      </c>
      <c r="V5" s="115">
        <f t="shared" si="1"/>
        <v>0</v>
      </c>
      <c r="W5" s="115">
        <f t="shared" si="1"/>
        <v>0</v>
      </c>
      <c r="X5" s="115">
        <f t="shared" si="1"/>
        <v>0</v>
      </c>
      <c r="Y5" s="115">
        <f t="shared" si="1"/>
        <v>0</v>
      </c>
      <c r="Z5" s="115">
        <f t="shared" si="1"/>
        <v>0</v>
      </c>
      <c r="AA5" s="115">
        <f t="shared" si="1"/>
        <v>0</v>
      </c>
      <c r="AB5" s="116">
        <f t="shared" si="1"/>
        <v>0</v>
      </c>
      <c r="AC5" s="114">
        <f t="shared" si="1"/>
        <v>0</v>
      </c>
      <c r="AD5" s="115">
        <f t="shared" si="1"/>
        <v>0</v>
      </c>
      <c r="AE5" s="115">
        <f t="shared" si="1"/>
        <v>0</v>
      </c>
      <c r="AF5" s="115">
        <f t="shared" si="1"/>
        <v>0</v>
      </c>
      <c r="AG5" s="115">
        <f t="shared" si="1"/>
        <v>0</v>
      </c>
      <c r="AH5" s="115">
        <f t="shared" si="1"/>
        <v>0</v>
      </c>
      <c r="AI5" s="115">
        <f t="shared" si="1"/>
        <v>0</v>
      </c>
      <c r="AJ5" s="115">
        <f t="shared" si="1"/>
        <v>0</v>
      </c>
      <c r="AK5" s="115">
        <f t="shared" si="1"/>
        <v>0</v>
      </c>
      <c r="AL5" s="115">
        <f t="shared" si="1"/>
        <v>0</v>
      </c>
      <c r="AM5" s="115">
        <f t="shared" si="1"/>
        <v>0</v>
      </c>
      <c r="AN5" s="116">
        <f t="shared" si="1"/>
        <v>0</v>
      </c>
      <c r="AO5" s="115">
        <f t="shared" si="1"/>
        <v>0</v>
      </c>
      <c r="AP5" s="115">
        <f t="shared" si="1"/>
        <v>0</v>
      </c>
      <c r="AQ5" s="115">
        <f t="shared" si="1"/>
        <v>0</v>
      </c>
      <c r="AR5" s="115">
        <f t="shared" si="1"/>
        <v>0</v>
      </c>
      <c r="AS5" s="115">
        <f t="shared" si="1"/>
        <v>0</v>
      </c>
      <c r="AT5" s="115">
        <f t="shared" si="1"/>
        <v>0</v>
      </c>
      <c r="AU5" s="115">
        <f t="shared" si="1"/>
        <v>0</v>
      </c>
      <c r="AV5" s="115">
        <f t="shared" si="1"/>
        <v>0</v>
      </c>
      <c r="AW5" s="115">
        <f t="shared" si="1"/>
        <v>0</v>
      </c>
      <c r="AX5" s="115">
        <f t="shared" si="1"/>
        <v>0</v>
      </c>
      <c r="AY5" s="115">
        <f t="shared" si="1"/>
        <v>0</v>
      </c>
      <c r="AZ5" s="116">
        <f t="shared" si="1"/>
        <v>0</v>
      </c>
      <c r="BA5" s="114">
        <f t="shared" si="1"/>
        <v>0</v>
      </c>
      <c r="BB5" s="115">
        <f t="shared" si="1"/>
        <v>0</v>
      </c>
      <c r="BC5" s="115">
        <f t="shared" si="1"/>
        <v>0</v>
      </c>
      <c r="BD5" s="115">
        <f t="shared" si="1"/>
        <v>0</v>
      </c>
      <c r="BE5" s="115">
        <f t="shared" si="1"/>
        <v>0</v>
      </c>
      <c r="BF5" s="115">
        <f t="shared" si="1"/>
        <v>0</v>
      </c>
      <c r="BG5" s="115">
        <f t="shared" si="1"/>
        <v>0</v>
      </c>
      <c r="BH5" s="115">
        <f t="shared" si="1"/>
        <v>0</v>
      </c>
      <c r="BI5" s="115">
        <f t="shared" si="1"/>
        <v>0</v>
      </c>
      <c r="BJ5" s="115">
        <f t="shared" si="1"/>
        <v>0</v>
      </c>
      <c r="BK5" s="115">
        <f t="shared" si="1"/>
        <v>0</v>
      </c>
      <c r="BL5" s="116">
        <f t="shared" si="1"/>
        <v>0</v>
      </c>
      <c r="BM5" s="101"/>
      <c r="BN5" s="101"/>
      <c r="BO5" s="101"/>
      <c r="BP5" s="101"/>
    </row>
    <row r="6" spans="1:68" x14ac:dyDescent="0.4">
      <c r="A6" s="98" t="s">
        <v>67</v>
      </c>
      <c r="B6" s="99">
        <v>0</v>
      </c>
      <c r="C6" s="108"/>
      <c r="D6" s="40" t="str">
        <f>A6</f>
        <v>Good 2</v>
      </c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95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7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7"/>
      <c r="BA6" s="95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7"/>
      <c r="BM6" s="94"/>
      <c r="BN6" s="94"/>
      <c r="BO6" s="94"/>
      <c r="BP6" s="94"/>
    </row>
    <row r="7" spans="1:68" x14ac:dyDescent="0.4">
      <c r="A7" s="98" t="s">
        <v>68</v>
      </c>
      <c r="B7" s="99">
        <v>0</v>
      </c>
      <c r="C7" s="108"/>
      <c r="D7" s="40"/>
      <c r="E7" s="114">
        <f t="shared" ref="E7:BL7" si="2">+E6*$B$6</f>
        <v>0</v>
      </c>
      <c r="F7" s="115">
        <f t="shared" si="2"/>
        <v>0</v>
      </c>
      <c r="G7" s="115">
        <f t="shared" si="2"/>
        <v>0</v>
      </c>
      <c r="H7" s="115">
        <f t="shared" si="2"/>
        <v>0</v>
      </c>
      <c r="I7" s="115">
        <f t="shared" si="2"/>
        <v>0</v>
      </c>
      <c r="J7" s="115">
        <f t="shared" si="2"/>
        <v>0</v>
      </c>
      <c r="K7" s="115">
        <f t="shared" si="2"/>
        <v>0</v>
      </c>
      <c r="L7" s="115">
        <f t="shared" si="2"/>
        <v>0</v>
      </c>
      <c r="M7" s="115">
        <f t="shared" si="2"/>
        <v>0</v>
      </c>
      <c r="N7" s="115">
        <f t="shared" si="2"/>
        <v>0</v>
      </c>
      <c r="O7" s="115">
        <f t="shared" si="2"/>
        <v>0</v>
      </c>
      <c r="P7" s="115">
        <f t="shared" si="2"/>
        <v>0</v>
      </c>
      <c r="Q7" s="114">
        <f t="shared" si="2"/>
        <v>0</v>
      </c>
      <c r="R7" s="115">
        <f t="shared" si="2"/>
        <v>0</v>
      </c>
      <c r="S7" s="115">
        <f t="shared" si="2"/>
        <v>0</v>
      </c>
      <c r="T7" s="115">
        <f t="shared" si="2"/>
        <v>0</v>
      </c>
      <c r="U7" s="115">
        <f t="shared" si="2"/>
        <v>0</v>
      </c>
      <c r="V7" s="115">
        <f t="shared" si="2"/>
        <v>0</v>
      </c>
      <c r="W7" s="115">
        <f t="shared" si="2"/>
        <v>0</v>
      </c>
      <c r="X7" s="115">
        <f t="shared" si="2"/>
        <v>0</v>
      </c>
      <c r="Y7" s="115">
        <f t="shared" si="2"/>
        <v>0</v>
      </c>
      <c r="Z7" s="115">
        <f t="shared" si="2"/>
        <v>0</v>
      </c>
      <c r="AA7" s="115">
        <f t="shared" si="2"/>
        <v>0</v>
      </c>
      <c r="AB7" s="116">
        <f t="shared" si="2"/>
        <v>0</v>
      </c>
      <c r="AC7" s="114">
        <f t="shared" si="2"/>
        <v>0</v>
      </c>
      <c r="AD7" s="115">
        <f t="shared" si="2"/>
        <v>0</v>
      </c>
      <c r="AE7" s="115">
        <f t="shared" si="2"/>
        <v>0</v>
      </c>
      <c r="AF7" s="115">
        <f t="shared" si="2"/>
        <v>0</v>
      </c>
      <c r="AG7" s="115">
        <f t="shared" si="2"/>
        <v>0</v>
      </c>
      <c r="AH7" s="115">
        <f t="shared" si="2"/>
        <v>0</v>
      </c>
      <c r="AI7" s="115">
        <f t="shared" si="2"/>
        <v>0</v>
      </c>
      <c r="AJ7" s="115">
        <f t="shared" si="2"/>
        <v>0</v>
      </c>
      <c r="AK7" s="115">
        <f t="shared" si="2"/>
        <v>0</v>
      </c>
      <c r="AL7" s="115">
        <f t="shared" si="2"/>
        <v>0</v>
      </c>
      <c r="AM7" s="115">
        <f t="shared" si="2"/>
        <v>0</v>
      </c>
      <c r="AN7" s="116">
        <f t="shared" si="2"/>
        <v>0</v>
      </c>
      <c r="AO7" s="115">
        <f t="shared" si="2"/>
        <v>0</v>
      </c>
      <c r="AP7" s="115">
        <f t="shared" si="2"/>
        <v>0</v>
      </c>
      <c r="AQ7" s="115">
        <f t="shared" si="2"/>
        <v>0</v>
      </c>
      <c r="AR7" s="115">
        <f t="shared" si="2"/>
        <v>0</v>
      </c>
      <c r="AS7" s="115">
        <f t="shared" si="2"/>
        <v>0</v>
      </c>
      <c r="AT7" s="115">
        <f t="shared" si="2"/>
        <v>0</v>
      </c>
      <c r="AU7" s="115">
        <f t="shared" si="2"/>
        <v>0</v>
      </c>
      <c r="AV7" s="115">
        <f t="shared" si="2"/>
        <v>0</v>
      </c>
      <c r="AW7" s="115">
        <f t="shared" si="2"/>
        <v>0</v>
      </c>
      <c r="AX7" s="115">
        <f t="shared" si="2"/>
        <v>0</v>
      </c>
      <c r="AY7" s="115">
        <f t="shared" si="2"/>
        <v>0</v>
      </c>
      <c r="AZ7" s="116">
        <f t="shared" si="2"/>
        <v>0</v>
      </c>
      <c r="BA7" s="114">
        <f t="shared" si="2"/>
        <v>0</v>
      </c>
      <c r="BB7" s="115">
        <f t="shared" si="2"/>
        <v>0</v>
      </c>
      <c r="BC7" s="115">
        <f t="shared" si="2"/>
        <v>0</v>
      </c>
      <c r="BD7" s="115">
        <f t="shared" si="2"/>
        <v>0</v>
      </c>
      <c r="BE7" s="115">
        <f t="shared" si="2"/>
        <v>0</v>
      </c>
      <c r="BF7" s="115">
        <f t="shared" si="2"/>
        <v>0</v>
      </c>
      <c r="BG7" s="115">
        <f t="shared" si="2"/>
        <v>0</v>
      </c>
      <c r="BH7" s="115">
        <f t="shared" si="2"/>
        <v>0</v>
      </c>
      <c r="BI7" s="115">
        <f t="shared" si="2"/>
        <v>0</v>
      </c>
      <c r="BJ7" s="115">
        <f t="shared" si="2"/>
        <v>0</v>
      </c>
      <c r="BK7" s="115">
        <f t="shared" si="2"/>
        <v>0</v>
      </c>
      <c r="BL7" s="116">
        <f t="shared" si="2"/>
        <v>0</v>
      </c>
      <c r="BM7" s="101"/>
      <c r="BN7" s="101"/>
      <c r="BO7" s="101"/>
      <c r="BP7" s="101"/>
    </row>
    <row r="8" spans="1:68" x14ac:dyDescent="0.4">
      <c r="A8" s="98" t="s">
        <v>69</v>
      </c>
      <c r="B8" s="99">
        <v>0</v>
      </c>
      <c r="C8" s="108"/>
      <c r="D8" s="40" t="str">
        <f>A7</f>
        <v>Good 3</v>
      </c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5"/>
      <c r="R8" s="96"/>
      <c r="S8" s="96"/>
      <c r="T8" s="96"/>
      <c r="U8" s="96"/>
      <c r="V8" s="96"/>
      <c r="W8" s="96"/>
      <c r="X8" s="96"/>
      <c r="Y8" s="96"/>
      <c r="Z8" s="96"/>
      <c r="AA8" s="96"/>
      <c r="AB8" s="97"/>
      <c r="AC8" s="95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7"/>
      <c r="BA8" s="95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7"/>
      <c r="BM8" s="94"/>
      <c r="BN8" s="94"/>
      <c r="BO8" s="94"/>
      <c r="BP8" s="94"/>
    </row>
    <row r="9" spans="1:68" x14ac:dyDescent="0.4">
      <c r="A9" s="98" t="s">
        <v>70</v>
      </c>
      <c r="B9" s="99">
        <v>0</v>
      </c>
      <c r="C9" s="108"/>
      <c r="D9" s="40"/>
      <c r="E9" s="114">
        <f t="shared" ref="E9:BL9" si="3">+E8*$B$7</f>
        <v>0</v>
      </c>
      <c r="F9" s="115">
        <f t="shared" si="3"/>
        <v>0</v>
      </c>
      <c r="G9" s="115">
        <f t="shared" si="3"/>
        <v>0</v>
      </c>
      <c r="H9" s="115">
        <f t="shared" si="3"/>
        <v>0</v>
      </c>
      <c r="I9" s="115">
        <f t="shared" si="3"/>
        <v>0</v>
      </c>
      <c r="J9" s="115">
        <f t="shared" si="3"/>
        <v>0</v>
      </c>
      <c r="K9" s="115">
        <f t="shared" si="3"/>
        <v>0</v>
      </c>
      <c r="L9" s="115">
        <f t="shared" si="3"/>
        <v>0</v>
      </c>
      <c r="M9" s="115">
        <f t="shared" si="3"/>
        <v>0</v>
      </c>
      <c r="N9" s="115">
        <f t="shared" si="3"/>
        <v>0</v>
      </c>
      <c r="O9" s="115">
        <f t="shared" si="3"/>
        <v>0</v>
      </c>
      <c r="P9" s="115">
        <f t="shared" si="3"/>
        <v>0</v>
      </c>
      <c r="Q9" s="114">
        <f t="shared" si="3"/>
        <v>0</v>
      </c>
      <c r="R9" s="115">
        <f t="shared" si="3"/>
        <v>0</v>
      </c>
      <c r="S9" s="115">
        <f t="shared" si="3"/>
        <v>0</v>
      </c>
      <c r="T9" s="115">
        <f t="shared" si="3"/>
        <v>0</v>
      </c>
      <c r="U9" s="115">
        <f t="shared" si="3"/>
        <v>0</v>
      </c>
      <c r="V9" s="115">
        <f t="shared" si="3"/>
        <v>0</v>
      </c>
      <c r="W9" s="115">
        <f t="shared" si="3"/>
        <v>0</v>
      </c>
      <c r="X9" s="115">
        <f t="shared" si="3"/>
        <v>0</v>
      </c>
      <c r="Y9" s="115">
        <f t="shared" si="3"/>
        <v>0</v>
      </c>
      <c r="Z9" s="115">
        <f t="shared" si="3"/>
        <v>0</v>
      </c>
      <c r="AA9" s="115">
        <f t="shared" si="3"/>
        <v>0</v>
      </c>
      <c r="AB9" s="116">
        <f t="shared" si="3"/>
        <v>0</v>
      </c>
      <c r="AC9" s="114">
        <f t="shared" si="3"/>
        <v>0</v>
      </c>
      <c r="AD9" s="115">
        <f t="shared" si="3"/>
        <v>0</v>
      </c>
      <c r="AE9" s="115">
        <f t="shared" si="3"/>
        <v>0</v>
      </c>
      <c r="AF9" s="115">
        <f t="shared" si="3"/>
        <v>0</v>
      </c>
      <c r="AG9" s="115">
        <f t="shared" si="3"/>
        <v>0</v>
      </c>
      <c r="AH9" s="115">
        <f t="shared" si="3"/>
        <v>0</v>
      </c>
      <c r="AI9" s="115">
        <f t="shared" si="3"/>
        <v>0</v>
      </c>
      <c r="AJ9" s="115">
        <f t="shared" si="3"/>
        <v>0</v>
      </c>
      <c r="AK9" s="115">
        <f t="shared" si="3"/>
        <v>0</v>
      </c>
      <c r="AL9" s="115">
        <f t="shared" si="3"/>
        <v>0</v>
      </c>
      <c r="AM9" s="115">
        <f t="shared" si="3"/>
        <v>0</v>
      </c>
      <c r="AN9" s="116">
        <f t="shared" si="3"/>
        <v>0</v>
      </c>
      <c r="AO9" s="115">
        <f t="shared" si="3"/>
        <v>0</v>
      </c>
      <c r="AP9" s="115">
        <f t="shared" si="3"/>
        <v>0</v>
      </c>
      <c r="AQ9" s="115">
        <f t="shared" si="3"/>
        <v>0</v>
      </c>
      <c r="AR9" s="115">
        <f t="shared" si="3"/>
        <v>0</v>
      </c>
      <c r="AS9" s="115">
        <f t="shared" si="3"/>
        <v>0</v>
      </c>
      <c r="AT9" s="115">
        <f t="shared" si="3"/>
        <v>0</v>
      </c>
      <c r="AU9" s="115">
        <f t="shared" si="3"/>
        <v>0</v>
      </c>
      <c r="AV9" s="115">
        <f t="shared" si="3"/>
        <v>0</v>
      </c>
      <c r="AW9" s="115">
        <f t="shared" si="3"/>
        <v>0</v>
      </c>
      <c r="AX9" s="115">
        <f t="shared" si="3"/>
        <v>0</v>
      </c>
      <c r="AY9" s="115">
        <f t="shared" si="3"/>
        <v>0</v>
      </c>
      <c r="AZ9" s="116">
        <f t="shared" si="3"/>
        <v>0</v>
      </c>
      <c r="BA9" s="114">
        <f t="shared" si="3"/>
        <v>0</v>
      </c>
      <c r="BB9" s="115">
        <f t="shared" si="3"/>
        <v>0</v>
      </c>
      <c r="BC9" s="115">
        <f t="shared" si="3"/>
        <v>0</v>
      </c>
      <c r="BD9" s="115">
        <f t="shared" si="3"/>
        <v>0</v>
      </c>
      <c r="BE9" s="115">
        <f t="shared" si="3"/>
        <v>0</v>
      </c>
      <c r="BF9" s="115">
        <f t="shared" si="3"/>
        <v>0</v>
      </c>
      <c r="BG9" s="115">
        <f t="shared" si="3"/>
        <v>0</v>
      </c>
      <c r="BH9" s="115">
        <f t="shared" si="3"/>
        <v>0</v>
      </c>
      <c r="BI9" s="115">
        <f t="shared" si="3"/>
        <v>0</v>
      </c>
      <c r="BJ9" s="115">
        <f t="shared" si="3"/>
        <v>0</v>
      </c>
      <c r="BK9" s="115">
        <f t="shared" si="3"/>
        <v>0</v>
      </c>
      <c r="BL9" s="116">
        <f t="shared" si="3"/>
        <v>0</v>
      </c>
      <c r="BM9" s="101"/>
      <c r="BN9" s="101"/>
      <c r="BO9" s="101"/>
      <c r="BP9" s="101"/>
    </row>
    <row r="10" spans="1:68" x14ac:dyDescent="0.4">
      <c r="A10" s="98" t="s">
        <v>71</v>
      </c>
      <c r="B10" s="99">
        <v>0</v>
      </c>
      <c r="C10" s="108"/>
      <c r="D10" s="40" t="str">
        <f>A8</f>
        <v>Good 4</v>
      </c>
      <c r="E10" s="95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5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C10" s="95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7"/>
      <c r="BA10" s="95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7"/>
      <c r="BM10" s="94"/>
      <c r="BN10" s="94"/>
      <c r="BO10" s="94"/>
      <c r="BP10" s="94"/>
    </row>
    <row r="11" spans="1:68" x14ac:dyDescent="0.4">
      <c r="A11" s="98" t="s">
        <v>72</v>
      </c>
      <c r="B11" s="99">
        <v>0</v>
      </c>
      <c r="C11" s="108"/>
      <c r="D11" s="40"/>
      <c r="E11" s="117">
        <f>+E10*$B$8</f>
        <v>0</v>
      </c>
      <c r="F11" s="118">
        <f t="shared" ref="F11:P11" si="4">+F10*$B$8</f>
        <v>0</v>
      </c>
      <c r="G11" s="118">
        <f t="shared" si="4"/>
        <v>0</v>
      </c>
      <c r="H11" s="118">
        <f t="shared" si="4"/>
        <v>0</v>
      </c>
      <c r="I11" s="118">
        <f t="shared" si="4"/>
        <v>0</v>
      </c>
      <c r="J11" s="118">
        <f t="shared" si="4"/>
        <v>0</v>
      </c>
      <c r="K11" s="118">
        <f t="shared" si="4"/>
        <v>0</v>
      </c>
      <c r="L11" s="118">
        <f t="shared" si="4"/>
        <v>0</v>
      </c>
      <c r="M11" s="118">
        <f t="shared" si="4"/>
        <v>0</v>
      </c>
      <c r="N11" s="118">
        <f t="shared" si="4"/>
        <v>0</v>
      </c>
      <c r="O11" s="118">
        <f t="shared" si="4"/>
        <v>0</v>
      </c>
      <c r="P11" s="118">
        <f t="shared" si="4"/>
        <v>0</v>
      </c>
      <c r="Q11" s="114">
        <f>+Q10*$B$8</f>
        <v>0</v>
      </c>
      <c r="R11" s="115">
        <f>+R10*$B$8</f>
        <v>0</v>
      </c>
      <c r="S11" s="115">
        <f t="shared" ref="S11:AB11" si="5">+S10*$B$8</f>
        <v>0</v>
      </c>
      <c r="T11" s="115">
        <f t="shared" si="5"/>
        <v>0</v>
      </c>
      <c r="U11" s="115">
        <f t="shared" si="5"/>
        <v>0</v>
      </c>
      <c r="V11" s="115">
        <f t="shared" si="5"/>
        <v>0</v>
      </c>
      <c r="W11" s="115">
        <f t="shared" si="5"/>
        <v>0</v>
      </c>
      <c r="X11" s="115">
        <f t="shared" si="5"/>
        <v>0</v>
      </c>
      <c r="Y11" s="115">
        <f t="shared" si="5"/>
        <v>0</v>
      </c>
      <c r="Z11" s="115">
        <f t="shared" si="5"/>
        <v>0</v>
      </c>
      <c r="AA11" s="115">
        <f t="shared" si="5"/>
        <v>0</v>
      </c>
      <c r="AB11" s="116">
        <f t="shared" si="5"/>
        <v>0</v>
      </c>
      <c r="AC11" s="114">
        <f>+AC10*$B$8</f>
        <v>0</v>
      </c>
      <c r="AD11" s="115">
        <f>+AD10*$B$8</f>
        <v>0</v>
      </c>
      <c r="AE11" s="115">
        <f t="shared" ref="AE11:AN11" si="6">+AE10*$B$8</f>
        <v>0</v>
      </c>
      <c r="AF11" s="115">
        <f t="shared" si="6"/>
        <v>0</v>
      </c>
      <c r="AG11" s="115">
        <f t="shared" si="6"/>
        <v>0</v>
      </c>
      <c r="AH11" s="115">
        <f t="shared" si="6"/>
        <v>0</v>
      </c>
      <c r="AI11" s="115">
        <f t="shared" si="6"/>
        <v>0</v>
      </c>
      <c r="AJ11" s="115">
        <f t="shared" si="6"/>
        <v>0</v>
      </c>
      <c r="AK11" s="115">
        <f t="shared" si="6"/>
        <v>0</v>
      </c>
      <c r="AL11" s="115">
        <f t="shared" si="6"/>
        <v>0</v>
      </c>
      <c r="AM11" s="115">
        <f t="shared" si="6"/>
        <v>0</v>
      </c>
      <c r="AN11" s="116">
        <f t="shared" si="6"/>
        <v>0</v>
      </c>
      <c r="AO11" s="115">
        <f>+AO10*$B$8</f>
        <v>0</v>
      </c>
      <c r="AP11" s="115">
        <f>+AP10*$B$8</f>
        <v>0</v>
      </c>
      <c r="AQ11" s="115">
        <f t="shared" ref="AQ11:AZ11" si="7">+AQ10*$B$8</f>
        <v>0</v>
      </c>
      <c r="AR11" s="115">
        <f t="shared" si="7"/>
        <v>0</v>
      </c>
      <c r="AS11" s="115">
        <f t="shared" si="7"/>
        <v>0</v>
      </c>
      <c r="AT11" s="115">
        <f t="shared" si="7"/>
        <v>0</v>
      </c>
      <c r="AU11" s="115">
        <f t="shared" si="7"/>
        <v>0</v>
      </c>
      <c r="AV11" s="115">
        <f t="shared" si="7"/>
        <v>0</v>
      </c>
      <c r="AW11" s="115">
        <f t="shared" si="7"/>
        <v>0</v>
      </c>
      <c r="AX11" s="115">
        <f t="shared" si="7"/>
        <v>0</v>
      </c>
      <c r="AY11" s="115">
        <f t="shared" si="7"/>
        <v>0</v>
      </c>
      <c r="AZ11" s="116">
        <f t="shared" si="7"/>
        <v>0</v>
      </c>
      <c r="BA11" s="114">
        <f>+BA10*$B$8</f>
        <v>0</v>
      </c>
      <c r="BB11" s="115">
        <f>+BB10*$B$8</f>
        <v>0</v>
      </c>
      <c r="BC11" s="115">
        <f t="shared" ref="BC11:BL11" si="8">+BC10*$B$8</f>
        <v>0</v>
      </c>
      <c r="BD11" s="115">
        <f t="shared" si="8"/>
        <v>0</v>
      </c>
      <c r="BE11" s="115">
        <f t="shared" si="8"/>
        <v>0</v>
      </c>
      <c r="BF11" s="115">
        <f t="shared" si="8"/>
        <v>0</v>
      </c>
      <c r="BG11" s="115">
        <f t="shared" si="8"/>
        <v>0</v>
      </c>
      <c r="BH11" s="115">
        <f t="shared" si="8"/>
        <v>0</v>
      </c>
      <c r="BI11" s="115">
        <f t="shared" si="8"/>
        <v>0</v>
      </c>
      <c r="BJ11" s="115">
        <f t="shared" si="8"/>
        <v>0</v>
      </c>
      <c r="BK11" s="115">
        <f t="shared" si="8"/>
        <v>0</v>
      </c>
      <c r="BL11" s="116">
        <f t="shared" si="8"/>
        <v>0</v>
      </c>
      <c r="BM11" s="101"/>
      <c r="BN11" s="101"/>
      <c r="BO11" s="101"/>
      <c r="BP11" s="101"/>
    </row>
    <row r="12" spans="1:68" x14ac:dyDescent="0.4">
      <c r="A12" s="98" t="s">
        <v>73</v>
      </c>
      <c r="B12" s="99">
        <v>0</v>
      </c>
      <c r="C12" s="108"/>
      <c r="D12" s="40" t="str">
        <f>A9</f>
        <v>Good 5</v>
      </c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5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  <c r="AC12" s="95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7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7"/>
      <c r="BA12" s="95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7"/>
      <c r="BM12" s="101"/>
      <c r="BN12" s="101"/>
      <c r="BO12" s="101"/>
      <c r="BP12" s="101"/>
    </row>
    <row r="13" spans="1:68" ht="15.4" thickBot="1" x14ac:dyDescent="0.45">
      <c r="A13" s="98" t="s">
        <v>74</v>
      </c>
      <c r="B13" s="99">
        <v>0</v>
      </c>
      <c r="C13" s="108"/>
      <c r="D13" s="40"/>
      <c r="E13" s="119">
        <f t="shared" ref="E13:BL13" si="9">+E12*$B$9</f>
        <v>0</v>
      </c>
      <c r="F13" s="120">
        <f t="shared" si="9"/>
        <v>0</v>
      </c>
      <c r="G13" s="120">
        <f t="shared" si="9"/>
        <v>0</v>
      </c>
      <c r="H13" s="120">
        <f t="shared" si="9"/>
        <v>0</v>
      </c>
      <c r="I13" s="120">
        <f t="shared" si="9"/>
        <v>0</v>
      </c>
      <c r="J13" s="120">
        <f t="shared" si="9"/>
        <v>0</v>
      </c>
      <c r="K13" s="120">
        <f t="shared" si="9"/>
        <v>0</v>
      </c>
      <c r="L13" s="120">
        <f t="shared" si="9"/>
        <v>0</v>
      </c>
      <c r="M13" s="120">
        <f t="shared" si="9"/>
        <v>0</v>
      </c>
      <c r="N13" s="120">
        <f t="shared" si="9"/>
        <v>0</v>
      </c>
      <c r="O13" s="120">
        <f t="shared" si="9"/>
        <v>0</v>
      </c>
      <c r="P13" s="120">
        <f t="shared" si="9"/>
        <v>0</v>
      </c>
      <c r="Q13" s="119">
        <f t="shared" si="9"/>
        <v>0</v>
      </c>
      <c r="R13" s="120">
        <f t="shared" si="9"/>
        <v>0</v>
      </c>
      <c r="S13" s="120">
        <f t="shared" si="9"/>
        <v>0</v>
      </c>
      <c r="T13" s="120">
        <f t="shared" si="9"/>
        <v>0</v>
      </c>
      <c r="U13" s="120">
        <f t="shared" si="9"/>
        <v>0</v>
      </c>
      <c r="V13" s="120">
        <f t="shared" si="9"/>
        <v>0</v>
      </c>
      <c r="W13" s="120">
        <f t="shared" si="9"/>
        <v>0</v>
      </c>
      <c r="X13" s="120">
        <f t="shared" si="9"/>
        <v>0</v>
      </c>
      <c r="Y13" s="120">
        <f t="shared" si="9"/>
        <v>0</v>
      </c>
      <c r="Z13" s="120">
        <f t="shared" si="9"/>
        <v>0</v>
      </c>
      <c r="AA13" s="120">
        <f t="shared" si="9"/>
        <v>0</v>
      </c>
      <c r="AB13" s="121">
        <f t="shared" si="9"/>
        <v>0</v>
      </c>
      <c r="AC13" s="119">
        <f t="shared" si="9"/>
        <v>0</v>
      </c>
      <c r="AD13" s="120">
        <f t="shared" si="9"/>
        <v>0</v>
      </c>
      <c r="AE13" s="120">
        <f t="shared" si="9"/>
        <v>0</v>
      </c>
      <c r="AF13" s="120">
        <f t="shared" si="9"/>
        <v>0</v>
      </c>
      <c r="AG13" s="120">
        <f t="shared" si="9"/>
        <v>0</v>
      </c>
      <c r="AH13" s="120">
        <f t="shared" si="9"/>
        <v>0</v>
      </c>
      <c r="AI13" s="120">
        <f t="shared" si="9"/>
        <v>0</v>
      </c>
      <c r="AJ13" s="120">
        <f t="shared" si="9"/>
        <v>0</v>
      </c>
      <c r="AK13" s="120">
        <f t="shared" si="9"/>
        <v>0</v>
      </c>
      <c r="AL13" s="120">
        <f t="shared" si="9"/>
        <v>0</v>
      </c>
      <c r="AM13" s="120">
        <f t="shared" si="9"/>
        <v>0</v>
      </c>
      <c r="AN13" s="121">
        <f t="shared" si="9"/>
        <v>0</v>
      </c>
      <c r="AO13" s="120">
        <f t="shared" si="9"/>
        <v>0</v>
      </c>
      <c r="AP13" s="120">
        <f t="shared" si="9"/>
        <v>0</v>
      </c>
      <c r="AQ13" s="120">
        <f t="shared" si="9"/>
        <v>0</v>
      </c>
      <c r="AR13" s="120">
        <f t="shared" si="9"/>
        <v>0</v>
      </c>
      <c r="AS13" s="120">
        <f t="shared" si="9"/>
        <v>0</v>
      </c>
      <c r="AT13" s="120">
        <f t="shared" si="9"/>
        <v>0</v>
      </c>
      <c r="AU13" s="120">
        <f t="shared" si="9"/>
        <v>0</v>
      </c>
      <c r="AV13" s="120">
        <f t="shared" si="9"/>
        <v>0</v>
      </c>
      <c r="AW13" s="120">
        <f t="shared" si="9"/>
        <v>0</v>
      </c>
      <c r="AX13" s="120">
        <f t="shared" si="9"/>
        <v>0</v>
      </c>
      <c r="AY13" s="120">
        <f t="shared" si="9"/>
        <v>0</v>
      </c>
      <c r="AZ13" s="121">
        <f t="shared" si="9"/>
        <v>0</v>
      </c>
      <c r="BA13" s="119">
        <f t="shared" si="9"/>
        <v>0</v>
      </c>
      <c r="BB13" s="120">
        <f t="shared" si="9"/>
        <v>0</v>
      </c>
      <c r="BC13" s="120">
        <f t="shared" si="9"/>
        <v>0</v>
      </c>
      <c r="BD13" s="120">
        <f t="shared" si="9"/>
        <v>0</v>
      </c>
      <c r="BE13" s="120">
        <f t="shared" si="9"/>
        <v>0</v>
      </c>
      <c r="BF13" s="120">
        <f t="shared" si="9"/>
        <v>0</v>
      </c>
      <c r="BG13" s="120">
        <f t="shared" si="9"/>
        <v>0</v>
      </c>
      <c r="BH13" s="120">
        <f t="shared" si="9"/>
        <v>0</v>
      </c>
      <c r="BI13" s="120">
        <f t="shared" si="9"/>
        <v>0</v>
      </c>
      <c r="BJ13" s="120">
        <f t="shared" si="9"/>
        <v>0</v>
      </c>
      <c r="BK13" s="120">
        <f t="shared" si="9"/>
        <v>0</v>
      </c>
      <c r="BL13" s="121">
        <f t="shared" si="9"/>
        <v>0</v>
      </c>
      <c r="BM13" s="94"/>
      <c r="BN13" s="94"/>
      <c r="BO13" s="94"/>
      <c r="BP13" s="94"/>
    </row>
    <row r="14" spans="1:68" ht="15.4" thickTop="1" x14ac:dyDescent="0.4">
      <c r="A14" s="98" t="s">
        <v>75</v>
      </c>
      <c r="B14" s="99">
        <v>0</v>
      </c>
      <c r="C14" s="108"/>
      <c r="D14" s="108" t="str">
        <f>A10</f>
        <v>Good 6</v>
      </c>
      <c r="E14" s="95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5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7"/>
      <c r="AC14" s="95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7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7"/>
      <c r="BA14" s="95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7"/>
      <c r="BM14" s="94"/>
      <c r="BN14" s="94"/>
      <c r="BO14" s="94"/>
      <c r="BP14" s="94"/>
    </row>
    <row r="15" spans="1:68" ht="15.4" thickBot="1" x14ac:dyDescent="0.45">
      <c r="A15" s="105"/>
      <c r="B15" s="107"/>
      <c r="C15" s="108"/>
      <c r="D15" s="40"/>
      <c r="E15" s="119">
        <f>+E14*$B$10</f>
        <v>0</v>
      </c>
      <c r="F15" s="120">
        <f>+F14*$B$10</f>
        <v>0</v>
      </c>
      <c r="G15" s="120">
        <f t="shared" ref="G15:BL15" si="10">+G14*$B$10</f>
        <v>0</v>
      </c>
      <c r="H15" s="120">
        <f t="shared" si="10"/>
        <v>0</v>
      </c>
      <c r="I15" s="120">
        <f t="shared" si="10"/>
        <v>0</v>
      </c>
      <c r="J15" s="120">
        <f t="shared" si="10"/>
        <v>0</v>
      </c>
      <c r="K15" s="120">
        <f t="shared" si="10"/>
        <v>0</v>
      </c>
      <c r="L15" s="120">
        <f t="shared" si="10"/>
        <v>0</v>
      </c>
      <c r="M15" s="120">
        <f t="shared" si="10"/>
        <v>0</v>
      </c>
      <c r="N15" s="120">
        <f t="shared" si="10"/>
        <v>0</v>
      </c>
      <c r="O15" s="120">
        <f t="shared" si="10"/>
        <v>0</v>
      </c>
      <c r="P15" s="120">
        <f t="shared" si="10"/>
        <v>0</v>
      </c>
      <c r="Q15" s="119">
        <f t="shared" si="10"/>
        <v>0</v>
      </c>
      <c r="R15" s="120">
        <f t="shared" si="10"/>
        <v>0</v>
      </c>
      <c r="S15" s="120">
        <f t="shared" si="10"/>
        <v>0</v>
      </c>
      <c r="T15" s="120">
        <f t="shared" si="10"/>
        <v>0</v>
      </c>
      <c r="U15" s="120">
        <f t="shared" si="10"/>
        <v>0</v>
      </c>
      <c r="V15" s="120">
        <f t="shared" si="10"/>
        <v>0</v>
      </c>
      <c r="W15" s="120">
        <f t="shared" si="10"/>
        <v>0</v>
      </c>
      <c r="X15" s="120">
        <f t="shared" si="10"/>
        <v>0</v>
      </c>
      <c r="Y15" s="120">
        <f t="shared" si="10"/>
        <v>0</v>
      </c>
      <c r="Z15" s="120">
        <f t="shared" si="10"/>
        <v>0</v>
      </c>
      <c r="AA15" s="120">
        <f t="shared" si="10"/>
        <v>0</v>
      </c>
      <c r="AB15" s="121">
        <f t="shared" si="10"/>
        <v>0</v>
      </c>
      <c r="AC15" s="119">
        <f t="shared" si="10"/>
        <v>0</v>
      </c>
      <c r="AD15" s="120">
        <f t="shared" si="10"/>
        <v>0</v>
      </c>
      <c r="AE15" s="120">
        <f t="shared" si="10"/>
        <v>0</v>
      </c>
      <c r="AF15" s="120">
        <f t="shared" si="10"/>
        <v>0</v>
      </c>
      <c r="AG15" s="120">
        <f t="shared" si="10"/>
        <v>0</v>
      </c>
      <c r="AH15" s="120">
        <f t="shared" si="10"/>
        <v>0</v>
      </c>
      <c r="AI15" s="120">
        <f t="shared" si="10"/>
        <v>0</v>
      </c>
      <c r="AJ15" s="120">
        <f t="shared" si="10"/>
        <v>0</v>
      </c>
      <c r="AK15" s="120">
        <f t="shared" si="10"/>
        <v>0</v>
      </c>
      <c r="AL15" s="120">
        <f t="shared" si="10"/>
        <v>0</v>
      </c>
      <c r="AM15" s="120">
        <f t="shared" si="10"/>
        <v>0</v>
      </c>
      <c r="AN15" s="121">
        <f t="shared" si="10"/>
        <v>0</v>
      </c>
      <c r="AO15" s="120">
        <f t="shared" si="10"/>
        <v>0</v>
      </c>
      <c r="AP15" s="120">
        <f t="shared" si="10"/>
        <v>0</v>
      </c>
      <c r="AQ15" s="120">
        <f t="shared" si="10"/>
        <v>0</v>
      </c>
      <c r="AR15" s="120">
        <f t="shared" si="10"/>
        <v>0</v>
      </c>
      <c r="AS15" s="120">
        <f t="shared" si="10"/>
        <v>0</v>
      </c>
      <c r="AT15" s="120">
        <f t="shared" si="10"/>
        <v>0</v>
      </c>
      <c r="AU15" s="120">
        <f t="shared" si="10"/>
        <v>0</v>
      </c>
      <c r="AV15" s="120">
        <f t="shared" si="10"/>
        <v>0</v>
      </c>
      <c r="AW15" s="120">
        <f t="shared" si="10"/>
        <v>0</v>
      </c>
      <c r="AX15" s="120">
        <f t="shared" si="10"/>
        <v>0</v>
      </c>
      <c r="AY15" s="120">
        <f t="shared" si="10"/>
        <v>0</v>
      </c>
      <c r="AZ15" s="121">
        <f t="shared" si="10"/>
        <v>0</v>
      </c>
      <c r="BA15" s="119">
        <f t="shared" si="10"/>
        <v>0</v>
      </c>
      <c r="BB15" s="120">
        <f t="shared" si="10"/>
        <v>0</v>
      </c>
      <c r="BC15" s="120">
        <f t="shared" si="10"/>
        <v>0</v>
      </c>
      <c r="BD15" s="120">
        <f t="shared" si="10"/>
        <v>0</v>
      </c>
      <c r="BE15" s="120">
        <f t="shared" si="10"/>
        <v>0</v>
      </c>
      <c r="BF15" s="120">
        <f t="shared" si="10"/>
        <v>0</v>
      </c>
      <c r="BG15" s="120">
        <f t="shared" si="10"/>
        <v>0</v>
      </c>
      <c r="BH15" s="120">
        <f t="shared" si="10"/>
        <v>0</v>
      </c>
      <c r="BI15" s="120">
        <f t="shared" si="10"/>
        <v>0</v>
      </c>
      <c r="BJ15" s="120">
        <f t="shared" si="10"/>
        <v>0</v>
      </c>
      <c r="BK15" s="120">
        <f t="shared" si="10"/>
        <v>0</v>
      </c>
      <c r="BL15" s="121">
        <f t="shared" si="10"/>
        <v>0</v>
      </c>
      <c r="BM15" s="94"/>
      <c r="BN15" s="94"/>
      <c r="BO15" s="94"/>
      <c r="BP15" s="94"/>
    </row>
    <row r="16" spans="1:68" ht="15.4" thickTop="1" x14ac:dyDescent="0.4">
      <c r="A16" s="295" t="s">
        <v>76</v>
      </c>
      <c r="B16" s="107"/>
      <c r="C16" s="108"/>
      <c r="D16" s="40" t="str">
        <f>A11</f>
        <v>Good 7</v>
      </c>
      <c r="E16" s="9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5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  <c r="AC16" s="95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7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7"/>
      <c r="BA16" s="95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7"/>
      <c r="BM16" s="101"/>
      <c r="BN16" s="101"/>
      <c r="BO16" s="101"/>
      <c r="BP16" s="101"/>
    </row>
    <row r="17" spans="1:68" ht="15.4" thickBot="1" x14ac:dyDescent="0.45">
      <c r="A17" s="98" t="s">
        <v>77</v>
      </c>
      <c r="B17" s="99">
        <v>0</v>
      </c>
      <c r="C17" s="108"/>
      <c r="D17" s="40"/>
      <c r="E17" s="119">
        <f>+E16*$B$11</f>
        <v>0</v>
      </c>
      <c r="F17" s="120">
        <f>+F16*$B$11</f>
        <v>0</v>
      </c>
      <c r="G17" s="120">
        <f t="shared" ref="G17:BL17" si="11">+G16*$B$11</f>
        <v>0</v>
      </c>
      <c r="H17" s="120">
        <f t="shared" si="11"/>
        <v>0</v>
      </c>
      <c r="I17" s="120">
        <f t="shared" si="11"/>
        <v>0</v>
      </c>
      <c r="J17" s="120">
        <f t="shared" si="11"/>
        <v>0</v>
      </c>
      <c r="K17" s="120">
        <f t="shared" si="11"/>
        <v>0</v>
      </c>
      <c r="L17" s="120">
        <f t="shared" si="11"/>
        <v>0</v>
      </c>
      <c r="M17" s="120">
        <f t="shared" si="11"/>
        <v>0</v>
      </c>
      <c r="N17" s="120">
        <f t="shared" si="11"/>
        <v>0</v>
      </c>
      <c r="O17" s="120">
        <f t="shared" si="11"/>
        <v>0</v>
      </c>
      <c r="P17" s="120">
        <f t="shared" si="11"/>
        <v>0</v>
      </c>
      <c r="Q17" s="119">
        <f t="shared" si="11"/>
        <v>0</v>
      </c>
      <c r="R17" s="120">
        <f t="shared" si="11"/>
        <v>0</v>
      </c>
      <c r="S17" s="120">
        <f t="shared" si="11"/>
        <v>0</v>
      </c>
      <c r="T17" s="120">
        <f t="shared" si="11"/>
        <v>0</v>
      </c>
      <c r="U17" s="120">
        <f t="shared" si="11"/>
        <v>0</v>
      </c>
      <c r="V17" s="120">
        <f t="shared" si="11"/>
        <v>0</v>
      </c>
      <c r="W17" s="120">
        <f t="shared" si="11"/>
        <v>0</v>
      </c>
      <c r="X17" s="120">
        <f t="shared" si="11"/>
        <v>0</v>
      </c>
      <c r="Y17" s="120">
        <f t="shared" si="11"/>
        <v>0</v>
      </c>
      <c r="Z17" s="120">
        <f t="shared" si="11"/>
        <v>0</v>
      </c>
      <c r="AA17" s="120">
        <f t="shared" si="11"/>
        <v>0</v>
      </c>
      <c r="AB17" s="121">
        <f t="shared" si="11"/>
        <v>0</v>
      </c>
      <c r="AC17" s="119">
        <f t="shared" si="11"/>
        <v>0</v>
      </c>
      <c r="AD17" s="120">
        <f t="shared" si="11"/>
        <v>0</v>
      </c>
      <c r="AE17" s="120">
        <f t="shared" si="11"/>
        <v>0</v>
      </c>
      <c r="AF17" s="120">
        <f t="shared" si="11"/>
        <v>0</v>
      </c>
      <c r="AG17" s="120">
        <f t="shared" si="11"/>
        <v>0</v>
      </c>
      <c r="AH17" s="120">
        <f t="shared" si="11"/>
        <v>0</v>
      </c>
      <c r="AI17" s="120">
        <f t="shared" si="11"/>
        <v>0</v>
      </c>
      <c r="AJ17" s="120">
        <f t="shared" si="11"/>
        <v>0</v>
      </c>
      <c r="AK17" s="120">
        <f t="shared" si="11"/>
        <v>0</v>
      </c>
      <c r="AL17" s="120">
        <f t="shared" si="11"/>
        <v>0</v>
      </c>
      <c r="AM17" s="120">
        <f t="shared" si="11"/>
        <v>0</v>
      </c>
      <c r="AN17" s="121">
        <f t="shared" si="11"/>
        <v>0</v>
      </c>
      <c r="AO17" s="120">
        <f t="shared" si="11"/>
        <v>0</v>
      </c>
      <c r="AP17" s="120">
        <f t="shared" si="11"/>
        <v>0</v>
      </c>
      <c r="AQ17" s="120">
        <f t="shared" si="11"/>
        <v>0</v>
      </c>
      <c r="AR17" s="120">
        <f t="shared" si="11"/>
        <v>0</v>
      </c>
      <c r="AS17" s="120">
        <f t="shared" si="11"/>
        <v>0</v>
      </c>
      <c r="AT17" s="120">
        <f t="shared" si="11"/>
        <v>0</v>
      </c>
      <c r="AU17" s="120">
        <f t="shared" si="11"/>
        <v>0</v>
      </c>
      <c r="AV17" s="120">
        <f t="shared" si="11"/>
        <v>0</v>
      </c>
      <c r="AW17" s="120">
        <f t="shared" si="11"/>
        <v>0</v>
      </c>
      <c r="AX17" s="120">
        <f t="shared" si="11"/>
        <v>0</v>
      </c>
      <c r="AY17" s="120">
        <f t="shared" si="11"/>
        <v>0</v>
      </c>
      <c r="AZ17" s="121">
        <f t="shared" si="11"/>
        <v>0</v>
      </c>
      <c r="BA17" s="119">
        <f t="shared" si="11"/>
        <v>0</v>
      </c>
      <c r="BB17" s="120">
        <f t="shared" si="11"/>
        <v>0</v>
      </c>
      <c r="BC17" s="120">
        <f t="shared" si="11"/>
        <v>0</v>
      </c>
      <c r="BD17" s="120">
        <f t="shared" si="11"/>
        <v>0</v>
      </c>
      <c r="BE17" s="120">
        <f t="shared" si="11"/>
        <v>0</v>
      </c>
      <c r="BF17" s="120">
        <f t="shared" si="11"/>
        <v>0</v>
      </c>
      <c r="BG17" s="120">
        <f t="shared" si="11"/>
        <v>0</v>
      </c>
      <c r="BH17" s="120">
        <f t="shared" si="11"/>
        <v>0</v>
      </c>
      <c r="BI17" s="120">
        <f t="shared" si="11"/>
        <v>0</v>
      </c>
      <c r="BJ17" s="120">
        <f t="shared" si="11"/>
        <v>0</v>
      </c>
      <c r="BK17" s="120">
        <f t="shared" si="11"/>
        <v>0</v>
      </c>
      <c r="BL17" s="121">
        <f t="shared" si="11"/>
        <v>0</v>
      </c>
      <c r="BM17" s="94"/>
      <c r="BN17" s="94"/>
      <c r="BO17" s="94"/>
      <c r="BP17" s="94"/>
    </row>
    <row r="18" spans="1:68" ht="15.4" thickTop="1" x14ac:dyDescent="0.4">
      <c r="A18" s="98" t="s">
        <v>78</v>
      </c>
      <c r="B18" s="99">
        <v>0</v>
      </c>
      <c r="C18" s="108"/>
      <c r="D18" s="40" t="str">
        <f>A12</f>
        <v>Good 8</v>
      </c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5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  <c r="AC18" s="95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7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95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7"/>
      <c r="BM18" s="101"/>
      <c r="BN18" s="101"/>
      <c r="BO18" s="101"/>
      <c r="BP18" s="101"/>
    </row>
    <row r="19" spans="1:68" ht="15.4" thickBot="1" x14ac:dyDescent="0.45">
      <c r="A19" s="98" t="s">
        <v>79</v>
      </c>
      <c r="B19" s="99">
        <v>0</v>
      </c>
      <c r="C19" s="108"/>
      <c r="D19" s="40"/>
      <c r="E19" s="119">
        <f>+E18*$B$12</f>
        <v>0</v>
      </c>
      <c r="F19" s="120">
        <f>+F18*$B$12</f>
        <v>0</v>
      </c>
      <c r="G19" s="120">
        <f t="shared" ref="G19:BL19" si="12">+G18*$B$12</f>
        <v>0</v>
      </c>
      <c r="H19" s="120">
        <f t="shared" si="12"/>
        <v>0</v>
      </c>
      <c r="I19" s="120">
        <f t="shared" si="12"/>
        <v>0</v>
      </c>
      <c r="J19" s="120">
        <f t="shared" si="12"/>
        <v>0</v>
      </c>
      <c r="K19" s="120">
        <f t="shared" si="12"/>
        <v>0</v>
      </c>
      <c r="L19" s="120">
        <f t="shared" si="12"/>
        <v>0</v>
      </c>
      <c r="M19" s="120">
        <f t="shared" si="12"/>
        <v>0</v>
      </c>
      <c r="N19" s="120">
        <f t="shared" si="12"/>
        <v>0</v>
      </c>
      <c r="O19" s="120">
        <f t="shared" si="12"/>
        <v>0</v>
      </c>
      <c r="P19" s="120">
        <f t="shared" si="12"/>
        <v>0</v>
      </c>
      <c r="Q19" s="119">
        <f t="shared" si="12"/>
        <v>0</v>
      </c>
      <c r="R19" s="120">
        <f t="shared" si="12"/>
        <v>0</v>
      </c>
      <c r="S19" s="120">
        <f t="shared" si="12"/>
        <v>0</v>
      </c>
      <c r="T19" s="120">
        <f t="shared" si="12"/>
        <v>0</v>
      </c>
      <c r="U19" s="120">
        <f t="shared" si="12"/>
        <v>0</v>
      </c>
      <c r="V19" s="120">
        <f t="shared" si="12"/>
        <v>0</v>
      </c>
      <c r="W19" s="120">
        <f t="shared" si="12"/>
        <v>0</v>
      </c>
      <c r="X19" s="120">
        <f t="shared" si="12"/>
        <v>0</v>
      </c>
      <c r="Y19" s="120">
        <f t="shared" si="12"/>
        <v>0</v>
      </c>
      <c r="Z19" s="120">
        <f t="shared" si="12"/>
        <v>0</v>
      </c>
      <c r="AA19" s="120">
        <f t="shared" si="12"/>
        <v>0</v>
      </c>
      <c r="AB19" s="121">
        <f t="shared" si="12"/>
        <v>0</v>
      </c>
      <c r="AC19" s="119">
        <f t="shared" si="12"/>
        <v>0</v>
      </c>
      <c r="AD19" s="120">
        <f t="shared" si="12"/>
        <v>0</v>
      </c>
      <c r="AE19" s="120">
        <f t="shared" si="12"/>
        <v>0</v>
      </c>
      <c r="AF19" s="120">
        <f t="shared" si="12"/>
        <v>0</v>
      </c>
      <c r="AG19" s="120">
        <f t="shared" si="12"/>
        <v>0</v>
      </c>
      <c r="AH19" s="120">
        <f t="shared" si="12"/>
        <v>0</v>
      </c>
      <c r="AI19" s="120">
        <f t="shared" si="12"/>
        <v>0</v>
      </c>
      <c r="AJ19" s="120">
        <f t="shared" si="12"/>
        <v>0</v>
      </c>
      <c r="AK19" s="120">
        <f t="shared" si="12"/>
        <v>0</v>
      </c>
      <c r="AL19" s="120">
        <f t="shared" si="12"/>
        <v>0</v>
      </c>
      <c r="AM19" s="120">
        <f t="shared" si="12"/>
        <v>0</v>
      </c>
      <c r="AN19" s="121">
        <f t="shared" si="12"/>
        <v>0</v>
      </c>
      <c r="AO19" s="120">
        <f t="shared" si="12"/>
        <v>0</v>
      </c>
      <c r="AP19" s="120">
        <f t="shared" si="12"/>
        <v>0</v>
      </c>
      <c r="AQ19" s="120">
        <f t="shared" si="12"/>
        <v>0</v>
      </c>
      <c r="AR19" s="120">
        <f t="shared" si="12"/>
        <v>0</v>
      </c>
      <c r="AS19" s="120">
        <f t="shared" si="12"/>
        <v>0</v>
      </c>
      <c r="AT19" s="120">
        <f t="shared" si="12"/>
        <v>0</v>
      </c>
      <c r="AU19" s="120">
        <f t="shared" si="12"/>
        <v>0</v>
      </c>
      <c r="AV19" s="120">
        <f t="shared" si="12"/>
        <v>0</v>
      </c>
      <c r="AW19" s="120">
        <f t="shared" si="12"/>
        <v>0</v>
      </c>
      <c r="AX19" s="120">
        <f t="shared" si="12"/>
        <v>0</v>
      </c>
      <c r="AY19" s="120">
        <f t="shared" si="12"/>
        <v>0</v>
      </c>
      <c r="AZ19" s="121">
        <f t="shared" si="12"/>
        <v>0</v>
      </c>
      <c r="BA19" s="119">
        <f t="shared" si="12"/>
        <v>0</v>
      </c>
      <c r="BB19" s="120">
        <f t="shared" si="12"/>
        <v>0</v>
      </c>
      <c r="BC19" s="120">
        <f t="shared" si="12"/>
        <v>0</v>
      </c>
      <c r="BD19" s="120">
        <f t="shared" si="12"/>
        <v>0</v>
      </c>
      <c r="BE19" s="120">
        <f t="shared" si="12"/>
        <v>0</v>
      </c>
      <c r="BF19" s="120">
        <f t="shared" si="12"/>
        <v>0</v>
      </c>
      <c r="BG19" s="120">
        <f t="shared" si="12"/>
        <v>0</v>
      </c>
      <c r="BH19" s="120">
        <f t="shared" si="12"/>
        <v>0</v>
      </c>
      <c r="BI19" s="120">
        <f t="shared" si="12"/>
        <v>0</v>
      </c>
      <c r="BJ19" s="120">
        <f t="shared" si="12"/>
        <v>0</v>
      </c>
      <c r="BK19" s="120">
        <f t="shared" si="12"/>
        <v>0</v>
      </c>
      <c r="BL19" s="121">
        <f t="shared" si="12"/>
        <v>0</v>
      </c>
      <c r="BM19" s="94"/>
      <c r="BN19" s="94"/>
      <c r="BO19" s="94"/>
      <c r="BP19" s="94"/>
    </row>
    <row r="20" spans="1:68" ht="15.4" thickTop="1" x14ac:dyDescent="0.4">
      <c r="A20" s="98" t="s">
        <v>80</v>
      </c>
      <c r="B20" s="99">
        <v>0</v>
      </c>
      <c r="C20" s="108"/>
      <c r="D20" s="40" t="str">
        <f>A13</f>
        <v>Good 9</v>
      </c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5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  <c r="AC20" s="95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95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7"/>
      <c r="BM20" s="101"/>
      <c r="BN20" s="101"/>
      <c r="BO20" s="101"/>
      <c r="BP20" s="101"/>
    </row>
    <row r="21" spans="1:68" ht="15.75" customHeight="1" thickBot="1" x14ac:dyDescent="0.45">
      <c r="A21" s="98" t="s">
        <v>81</v>
      </c>
      <c r="B21" s="99">
        <v>0</v>
      </c>
      <c r="C21" s="108"/>
      <c r="D21" s="40"/>
      <c r="E21" s="119">
        <f>+E20*$B$13</f>
        <v>0</v>
      </c>
      <c r="F21" s="120">
        <f>+F20*$B$13</f>
        <v>0</v>
      </c>
      <c r="G21" s="120">
        <f t="shared" ref="G21:BL21" si="13">+G20*$B$13</f>
        <v>0</v>
      </c>
      <c r="H21" s="120">
        <f t="shared" si="13"/>
        <v>0</v>
      </c>
      <c r="I21" s="120">
        <f t="shared" si="13"/>
        <v>0</v>
      </c>
      <c r="J21" s="120">
        <f t="shared" si="13"/>
        <v>0</v>
      </c>
      <c r="K21" s="120">
        <f t="shared" si="13"/>
        <v>0</v>
      </c>
      <c r="L21" s="120">
        <f t="shared" si="13"/>
        <v>0</v>
      </c>
      <c r="M21" s="120">
        <f t="shared" si="13"/>
        <v>0</v>
      </c>
      <c r="N21" s="120">
        <f t="shared" si="13"/>
        <v>0</v>
      </c>
      <c r="O21" s="120">
        <f t="shared" si="13"/>
        <v>0</v>
      </c>
      <c r="P21" s="120">
        <f t="shared" si="13"/>
        <v>0</v>
      </c>
      <c r="Q21" s="119">
        <f t="shared" si="13"/>
        <v>0</v>
      </c>
      <c r="R21" s="120">
        <f t="shared" si="13"/>
        <v>0</v>
      </c>
      <c r="S21" s="120">
        <f t="shared" si="13"/>
        <v>0</v>
      </c>
      <c r="T21" s="120">
        <f t="shared" si="13"/>
        <v>0</v>
      </c>
      <c r="U21" s="120">
        <f t="shared" si="13"/>
        <v>0</v>
      </c>
      <c r="V21" s="120">
        <f t="shared" si="13"/>
        <v>0</v>
      </c>
      <c r="W21" s="120">
        <f t="shared" si="13"/>
        <v>0</v>
      </c>
      <c r="X21" s="120">
        <f t="shared" si="13"/>
        <v>0</v>
      </c>
      <c r="Y21" s="120">
        <f t="shared" si="13"/>
        <v>0</v>
      </c>
      <c r="Z21" s="120">
        <f t="shared" si="13"/>
        <v>0</v>
      </c>
      <c r="AA21" s="120">
        <f t="shared" si="13"/>
        <v>0</v>
      </c>
      <c r="AB21" s="121">
        <f t="shared" si="13"/>
        <v>0</v>
      </c>
      <c r="AC21" s="119">
        <f t="shared" si="13"/>
        <v>0</v>
      </c>
      <c r="AD21" s="120">
        <f t="shared" si="13"/>
        <v>0</v>
      </c>
      <c r="AE21" s="120">
        <f t="shared" si="13"/>
        <v>0</v>
      </c>
      <c r="AF21" s="120">
        <f t="shared" si="13"/>
        <v>0</v>
      </c>
      <c r="AG21" s="120">
        <f t="shared" si="13"/>
        <v>0</v>
      </c>
      <c r="AH21" s="120">
        <f t="shared" si="13"/>
        <v>0</v>
      </c>
      <c r="AI21" s="120">
        <f t="shared" si="13"/>
        <v>0</v>
      </c>
      <c r="AJ21" s="120">
        <f t="shared" si="13"/>
        <v>0</v>
      </c>
      <c r="AK21" s="120">
        <f t="shared" si="13"/>
        <v>0</v>
      </c>
      <c r="AL21" s="120">
        <f t="shared" si="13"/>
        <v>0</v>
      </c>
      <c r="AM21" s="120">
        <f t="shared" si="13"/>
        <v>0</v>
      </c>
      <c r="AN21" s="121">
        <f t="shared" si="13"/>
        <v>0</v>
      </c>
      <c r="AO21" s="120">
        <f t="shared" si="13"/>
        <v>0</v>
      </c>
      <c r="AP21" s="120">
        <f t="shared" si="13"/>
        <v>0</v>
      </c>
      <c r="AQ21" s="120">
        <f t="shared" si="13"/>
        <v>0</v>
      </c>
      <c r="AR21" s="120">
        <f t="shared" si="13"/>
        <v>0</v>
      </c>
      <c r="AS21" s="120">
        <f t="shared" si="13"/>
        <v>0</v>
      </c>
      <c r="AT21" s="120">
        <f t="shared" si="13"/>
        <v>0</v>
      </c>
      <c r="AU21" s="120">
        <f t="shared" si="13"/>
        <v>0</v>
      </c>
      <c r="AV21" s="120">
        <f t="shared" si="13"/>
        <v>0</v>
      </c>
      <c r="AW21" s="120">
        <f t="shared" si="13"/>
        <v>0</v>
      </c>
      <c r="AX21" s="120">
        <f t="shared" si="13"/>
        <v>0</v>
      </c>
      <c r="AY21" s="120">
        <f t="shared" si="13"/>
        <v>0</v>
      </c>
      <c r="AZ21" s="121">
        <f t="shared" si="13"/>
        <v>0</v>
      </c>
      <c r="BA21" s="119">
        <f t="shared" si="13"/>
        <v>0</v>
      </c>
      <c r="BB21" s="120">
        <f t="shared" si="13"/>
        <v>0</v>
      </c>
      <c r="BC21" s="120">
        <f t="shared" si="13"/>
        <v>0</v>
      </c>
      <c r="BD21" s="120">
        <f t="shared" si="13"/>
        <v>0</v>
      </c>
      <c r="BE21" s="120">
        <f t="shared" si="13"/>
        <v>0</v>
      </c>
      <c r="BF21" s="120">
        <f t="shared" si="13"/>
        <v>0</v>
      </c>
      <c r="BG21" s="120">
        <f t="shared" si="13"/>
        <v>0</v>
      </c>
      <c r="BH21" s="120">
        <f t="shared" si="13"/>
        <v>0</v>
      </c>
      <c r="BI21" s="120">
        <f t="shared" si="13"/>
        <v>0</v>
      </c>
      <c r="BJ21" s="120">
        <f t="shared" si="13"/>
        <v>0</v>
      </c>
      <c r="BK21" s="120">
        <f t="shared" si="13"/>
        <v>0</v>
      </c>
      <c r="BL21" s="121">
        <f t="shared" si="13"/>
        <v>0</v>
      </c>
      <c r="BM21" s="101"/>
      <c r="BN21" s="101"/>
      <c r="BO21" s="101"/>
      <c r="BP21" s="101"/>
    </row>
    <row r="22" spans="1:68" ht="15.75" customHeight="1" thickTop="1" x14ac:dyDescent="0.4">
      <c r="A22" s="98" t="s">
        <v>82</v>
      </c>
      <c r="B22" s="99">
        <v>0</v>
      </c>
      <c r="C22" s="108"/>
      <c r="D22" s="40" t="str">
        <f>A14</f>
        <v>Good 10</v>
      </c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5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  <c r="AC22" s="95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7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95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7"/>
      <c r="BM22" s="94"/>
      <c r="BN22" s="94"/>
      <c r="BO22" s="94"/>
      <c r="BP22" s="94"/>
    </row>
    <row r="23" spans="1:68" ht="15.75" customHeight="1" thickBot="1" x14ac:dyDescent="0.45">
      <c r="A23" s="98" t="s">
        <v>83</v>
      </c>
      <c r="B23" s="99">
        <v>0</v>
      </c>
      <c r="C23" s="108"/>
      <c r="D23" s="40"/>
      <c r="E23" s="119">
        <f>+E22*$B$14</f>
        <v>0</v>
      </c>
      <c r="F23" s="120">
        <f>+F22*$B$14</f>
        <v>0</v>
      </c>
      <c r="G23" s="120">
        <f t="shared" ref="G23:BL23" si="14">+G22*$B$14</f>
        <v>0</v>
      </c>
      <c r="H23" s="120">
        <f t="shared" si="14"/>
        <v>0</v>
      </c>
      <c r="I23" s="120">
        <f t="shared" si="14"/>
        <v>0</v>
      </c>
      <c r="J23" s="120">
        <f t="shared" si="14"/>
        <v>0</v>
      </c>
      <c r="K23" s="120">
        <f t="shared" si="14"/>
        <v>0</v>
      </c>
      <c r="L23" s="120">
        <f t="shared" si="14"/>
        <v>0</v>
      </c>
      <c r="M23" s="120">
        <f t="shared" si="14"/>
        <v>0</v>
      </c>
      <c r="N23" s="120">
        <f t="shared" si="14"/>
        <v>0</v>
      </c>
      <c r="O23" s="120">
        <f t="shared" si="14"/>
        <v>0</v>
      </c>
      <c r="P23" s="120">
        <f t="shared" si="14"/>
        <v>0</v>
      </c>
      <c r="Q23" s="119">
        <f t="shared" si="14"/>
        <v>0</v>
      </c>
      <c r="R23" s="120">
        <f t="shared" si="14"/>
        <v>0</v>
      </c>
      <c r="S23" s="120">
        <f t="shared" si="14"/>
        <v>0</v>
      </c>
      <c r="T23" s="120">
        <f t="shared" si="14"/>
        <v>0</v>
      </c>
      <c r="U23" s="120">
        <f t="shared" si="14"/>
        <v>0</v>
      </c>
      <c r="V23" s="120">
        <f t="shared" si="14"/>
        <v>0</v>
      </c>
      <c r="W23" s="120">
        <f t="shared" si="14"/>
        <v>0</v>
      </c>
      <c r="X23" s="120">
        <f t="shared" si="14"/>
        <v>0</v>
      </c>
      <c r="Y23" s="120">
        <f t="shared" si="14"/>
        <v>0</v>
      </c>
      <c r="Z23" s="120">
        <f t="shared" si="14"/>
        <v>0</v>
      </c>
      <c r="AA23" s="120">
        <f t="shared" si="14"/>
        <v>0</v>
      </c>
      <c r="AB23" s="121">
        <f t="shared" si="14"/>
        <v>0</v>
      </c>
      <c r="AC23" s="119">
        <f t="shared" si="14"/>
        <v>0</v>
      </c>
      <c r="AD23" s="120">
        <f t="shared" si="14"/>
        <v>0</v>
      </c>
      <c r="AE23" s="120">
        <f t="shared" si="14"/>
        <v>0</v>
      </c>
      <c r="AF23" s="120">
        <f t="shared" si="14"/>
        <v>0</v>
      </c>
      <c r="AG23" s="120">
        <f t="shared" si="14"/>
        <v>0</v>
      </c>
      <c r="AH23" s="120">
        <f t="shared" si="14"/>
        <v>0</v>
      </c>
      <c r="AI23" s="120">
        <f t="shared" si="14"/>
        <v>0</v>
      </c>
      <c r="AJ23" s="120">
        <f t="shared" si="14"/>
        <v>0</v>
      </c>
      <c r="AK23" s="120">
        <f t="shared" si="14"/>
        <v>0</v>
      </c>
      <c r="AL23" s="120">
        <f t="shared" si="14"/>
        <v>0</v>
      </c>
      <c r="AM23" s="120">
        <f t="shared" si="14"/>
        <v>0</v>
      </c>
      <c r="AN23" s="121">
        <f t="shared" si="14"/>
        <v>0</v>
      </c>
      <c r="AO23" s="120">
        <f t="shared" si="14"/>
        <v>0</v>
      </c>
      <c r="AP23" s="120">
        <f t="shared" si="14"/>
        <v>0</v>
      </c>
      <c r="AQ23" s="120">
        <f t="shared" si="14"/>
        <v>0</v>
      </c>
      <c r="AR23" s="120">
        <f t="shared" si="14"/>
        <v>0</v>
      </c>
      <c r="AS23" s="120">
        <f t="shared" si="14"/>
        <v>0</v>
      </c>
      <c r="AT23" s="120">
        <f t="shared" si="14"/>
        <v>0</v>
      </c>
      <c r="AU23" s="120">
        <f t="shared" si="14"/>
        <v>0</v>
      </c>
      <c r="AV23" s="120">
        <f t="shared" si="14"/>
        <v>0</v>
      </c>
      <c r="AW23" s="120">
        <f t="shared" si="14"/>
        <v>0</v>
      </c>
      <c r="AX23" s="120">
        <f t="shared" si="14"/>
        <v>0</v>
      </c>
      <c r="AY23" s="120">
        <f t="shared" si="14"/>
        <v>0</v>
      </c>
      <c r="AZ23" s="121">
        <f t="shared" si="14"/>
        <v>0</v>
      </c>
      <c r="BA23" s="119">
        <f t="shared" si="14"/>
        <v>0</v>
      </c>
      <c r="BB23" s="120">
        <f t="shared" si="14"/>
        <v>0</v>
      </c>
      <c r="BC23" s="120">
        <f t="shared" si="14"/>
        <v>0</v>
      </c>
      <c r="BD23" s="120">
        <f t="shared" si="14"/>
        <v>0</v>
      </c>
      <c r="BE23" s="120">
        <f t="shared" si="14"/>
        <v>0</v>
      </c>
      <c r="BF23" s="120">
        <f t="shared" si="14"/>
        <v>0</v>
      </c>
      <c r="BG23" s="120">
        <f t="shared" si="14"/>
        <v>0</v>
      </c>
      <c r="BH23" s="120">
        <f t="shared" si="14"/>
        <v>0</v>
      </c>
      <c r="BI23" s="120">
        <f t="shared" si="14"/>
        <v>0</v>
      </c>
      <c r="BJ23" s="120">
        <f t="shared" si="14"/>
        <v>0</v>
      </c>
      <c r="BK23" s="120">
        <f t="shared" si="14"/>
        <v>0</v>
      </c>
      <c r="BL23" s="121">
        <f t="shared" si="14"/>
        <v>0</v>
      </c>
      <c r="BM23" s="94"/>
      <c r="BN23" s="94"/>
      <c r="BO23" s="94"/>
      <c r="BP23" s="94"/>
    </row>
    <row r="24" spans="1:68" ht="15.75" customHeight="1" thickTop="1" x14ac:dyDescent="0.4">
      <c r="A24" s="98" t="s">
        <v>84</v>
      </c>
      <c r="B24" s="99">
        <v>0</v>
      </c>
      <c r="C24" s="108"/>
      <c r="D24" s="40" t="s">
        <v>85</v>
      </c>
      <c r="E24" s="47">
        <f>+E5+E7+E9+E23+E11+E13</f>
        <v>0</v>
      </c>
      <c r="F24" s="48">
        <f>+F5+F7+F9+F23+F11+F13+F15+F17+F19+F21</f>
        <v>0</v>
      </c>
      <c r="G24" s="48">
        <f t="shared" ref="G24:BL24" si="15">+G5+G7+G9+G23+G11+G13+G15+G17+G19+G21</f>
        <v>0</v>
      </c>
      <c r="H24" s="48">
        <f t="shared" si="15"/>
        <v>0</v>
      </c>
      <c r="I24" s="48">
        <f t="shared" si="15"/>
        <v>0</v>
      </c>
      <c r="J24" s="48">
        <f t="shared" si="15"/>
        <v>0</v>
      </c>
      <c r="K24" s="48">
        <f t="shared" si="15"/>
        <v>0</v>
      </c>
      <c r="L24" s="48">
        <f t="shared" si="15"/>
        <v>0</v>
      </c>
      <c r="M24" s="48">
        <f t="shared" si="15"/>
        <v>0</v>
      </c>
      <c r="N24" s="48">
        <f t="shared" si="15"/>
        <v>0</v>
      </c>
      <c r="O24" s="48">
        <f t="shared" si="15"/>
        <v>0</v>
      </c>
      <c r="P24" s="48">
        <f t="shared" si="15"/>
        <v>0</v>
      </c>
      <c r="Q24" s="47">
        <f t="shared" si="15"/>
        <v>0</v>
      </c>
      <c r="R24" s="48">
        <f t="shared" si="15"/>
        <v>0</v>
      </c>
      <c r="S24" s="48">
        <f t="shared" si="15"/>
        <v>0</v>
      </c>
      <c r="T24" s="48">
        <f t="shared" si="15"/>
        <v>0</v>
      </c>
      <c r="U24" s="48">
        <f t="shared" si="15"/>
        <v>0</v>
      </c>
      <c r="V24" s="48">
        <f t="shared" si="15"/>
        <v>0</v>
      </c>
      <c r="W24" s="48">
        <f t="shared" si="15"/>
        <v>0</v>
      </c>
      <c r="X24" s="48">
        <f t="shared" si="15"/>
        <v>0</v>
      </c>
      <c r="Y24" s="48">
        <f t="shared" si="15"/>
        <v>0</v>
      </c>
      <c r="Z24" s="48">
        <f t="shared" si="15"/>
        <v>0</v>
      </c>
      <c r="AA24" s="48">
        <f t="shared" si="15"/>
        <v>0</v>
      </c>
      <c r="AB24" s="49">
        <f t="shared" si="15"/>
        <v>0</v>
      </c>
      <c r="AC24" s="47">
        <f t="shared" si="15"/>
        <v>0</v>
      </c>
      <c r="AD24" s="48">
        <f t="shared" si="15"/>
        <v>0</v>
      </c>
      <c r="AE24" s="48">
        <f t="shared" si="15"/>
        <v>0</v>
      </c>
      <c r="AF24" s="48">
        <f t="shared" si="15"/>
        <v>0</v>
      </c>
      <c r="AG24" s="48">
        <f t="shared" si="15"/>
        <v>0</v>
      </c>
      <c r="AH24" s="48">
        <f t="shared" si="15"/>
        <v>0</v>
      </c>
      <c r="AI24" s="48">
        <f t="shared" si="15"/>
        <v>0</v>
      </c>
      <c r="AJ24" s="48">
        <f t="shared" si="15"/>
        <v>0</v>
      </c>
      <c r="AK24" s="48">
        <f t="shared" si="15"/>
        <v>0</v>
      </c>
      <c r="AL24" s="48">
        <f t="shared" si="15"/>
        <v>0</v>
      </c>
      <c r="AM24" s="48">
        <f t="shared" si="15"/>
        <v>0</v>
      </c>
      <c r="AN24" s="49">
        <f t="shared" si="15"/>
        <v>0</v>
      </c>
      <c r="AO24" s="48">
        <f t="shared" si="15"/>
        <v>0</v>
      </c>
      <c r="AP24" s="48">
        <f t="shared" si="15"/>
        <v>0</v>
      </c>
      <c r="AQ24" s="48">
        <f t="shared" si="15"/>
        <v>0</v>
      </c>
      <c r="AR24" s="48">
        <f t="shared" si="15"/>
        <v>0</v>
      </c>
      <c r="AS24" s="48">
        <f t="shared" si="15"/>
        <v>0</v>
      </c>
      <c r="AT24" s="48">
        <f t="shared" si="15"/>
        <v>0</v>
      </c>
      <c r="AU24" s="48">
        <f t="shared" si="15"/>
        <v>0</v>
      </c>
      <c r="AV24" s="48">
        <f t="shared" si="15"/>
        <v>0</v>
      </c>
      <c r="AW24" s="48">
        <f t="shared" si="15"/>
        <v>0</v>
      </c>
      <c r="AX24" s="48">
        <f t="shared" si="15"/>
        <v>0</v>
      </c>
      <c r="AY24" s="48">
        <f t="shared" si="15"/>
        <v>0</v>
      </c>
      <c r="AZ24" s="49">
        <f t="shared" si="15"/>
        <v>0</v>
      </c>
      <c r="BA24" s="47">
        <f t="shared" si="15"/>
        <v>0</v>
      </c>
      <c r="BB24" s="48">
        <f t="shared" si="15"/>
        <v>0</v>
      </c>
      <c r="BC24" s="48">
        <f t="shared" si="15"/>
        <v>0</v>
      </c>
      <c r="BD24" s="48">
        <f t="shared" si="15"/>
        <v>0</v>
      </c>
      <c r="BE24" s="48">
        <f t="shared" si="15"/>
        <v>0</v>
      </c>
      <c r="BF24" s="48">
        <f t="shared" si="15"/>
        <v>0</v>
      </c>
      <c r="BG24" s="48">
        <f t="shared" si="15"/>
        <v>0</v>
      </c>
      <c r="BH24" s="48">
        <f t="shared" si="15"/>
        <v>0</v>
      </c>
      <c r="BI24" s="48">
        <f t="shared" si="15"/>
        <v>0</v>
      </c>
      <c r="BJ24" s="48">
        <f t="shared" si="15"/>
        <v>0</v>
      </c>
      <c r="BK24" s="48">
        <f t="shared" si="15"/>
        <v>0</v>
      </c>
      <c r="BL24" s="49">
        <f t="shared" si="15"/>
        <v>0</v>
      </c>
      <c r="BM24" s="101"/>
      <c r="BN24" s="101"/>
      <c r="BO24" s="101"/>
      <c r="BP24" s="101"/>
    </row>
    <row r="25" spans="1:68" ht="15.75" customHeight="1" x14ac:dyDescent="0.4">
      <c r="A25" s="98" t="s">
        <v>86</v>
      </c>
      <c r="B25" s="99">
        <v>0</v>
      </c>
      <c r="C25" s="108"/>
      <c r="D25" s="40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1"/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1"/>
      <c r="BA25" s="3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  <c r="BM25" s="94"/>
      <c r="BN25" s="94"/>
      <c r="BO25" s="94"/>
      <c r="BP25" s="94"/>
    </row>
    <row r="26" spans="1:68" ht="15.75" customHeight="1" x14ac:dyDescent="0.4">
      <c r="A26" s="98" t="s">
        <v>87</v>
      </c>
      <c r="B26" s="99">
        <v>0</v>
      </c>
      <c r="C26" s="108"/>
      <c r="D26" s="148" t="str">
        <f>A16</f>
        <v>Services</v>
      </c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9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39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1"/>
      <c r="BA26" s="39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BM26" s="101"/>
      <c r="BN26" s="101"/>
      <c r="BO26" s="101"/>
      <c r="BP26" s="101"/>
    </row>
    <row r="27" spans="1:68" ht="15.75" customHeight="1" x14ac:dyDescent="0.4">
      <c r="A27" s="105"/>
      <c r="B27" s="105"/>
      <c r="C27" s="108"/>
      <c r="D27" s="40" t="str">
        <f>A17</f>
        <v>Service 1</v>
      </c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5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  <c r="AC27" s="95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7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7"/>
      <c r="BA27" s="95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7"/>
      <c r="BM27" s="101"/>
      <c r="BN27" s="101"/>
      <c r="BO27" s="101"/>
      <c r="BP27" s="101"/>
    </row>
    <row r="28" spans="1:68" ht="15.75" customHeight="1" x14ac:dyDescent="0.4">
      <c r="A28" s="295" t="s">
        <v>88</v>
      </c>
      <c r="B28" s="105"/>
      <c r="C28" s="108"/>
      <c r="D28" s="40"/>
      <c r="E28" s="114">
        <f t="shared" ref="E28:F28" si="16">+E27*$B$17</f>
        <v>0</v>
      </c>
      <c r="F28" s="115">
        <f t="shared" si="16"/>
        <v>0</v>
      </c>
      <c r="G28" s="115">
        <f t="shared" ref="G28:BL28" si="17">+G27*$B$17</f>
        <v>0</v>
      </c>
      <c r="H28" s="115">
        <f t="shared" si="17"/>
        <v>0</v>
      </c>
      <c r="I28" s="115">
        <f t="shared" si="17"/>
        <v>0</v>
      </c>
      <c r="J28" s="115">
        <f t="shared" si="17"/>
        <v>0</v>
      </c>
      <c r="K28" s="115">
        <f t="shared" si="17"/>
        <v>0</v>
      </c>
      <c r="L28" s="115">
        <f t="shared" si="17"/>
        <v>0</v>
      </c>
      <c r="M28" s="115">
        <f t="shared" si="17"/>
        <v>0</v>
      </c>
      <c r="N28" s="115">
        <f t="shared" si="17"/>
        <v>0</v>
      </c>
      <c r="O28" s="115">
        <f t="shared" si="17"/>
        <v>0</v>
      </c>
      <c r="P28" s="115">
        <f t="shared" si="17"/>
        <v>0</v>
      </c>
      <c r="Q28" s="114">
        <f t="shared" si="17"/>
        <v>0</v>
      </c>
      <c r="R28" s="115">
        <f t="shared" si="17"/>
        <v>0</v>
      </c>
      <c r="S28" s="115">
        <f t="shared" si="17"/>
        <v>0</v>
      </c>
      <c r="T28" s="115">
        <f t="shared" si="17"/>
        <v>0</v>
      </c>
      <c r="U28" s="115">
        <f t="shared" si="17"/>
        <v>0</v>
      </c>
      <c r="V28" s="115">
        <f t="shared" si="17"/>
        <v>0</v>
      </c>
      <c r="W28" s="115">
        <f t="shared" si="17"/>
        <v>0</v>
      </c>
      <c r="X28" s="115">
        <f t="shared" si="17"/>
        <v>0</v>
      </c>
      <c r="Y28" s="115">
        <f t="shared" si="17"/>
        <v>0</v>
      </c>
      <c r="Z28" s="115">
        <f t="shared" si="17"/>
        <v>0</v>
      </c>
      <c r="AA28" s="115">
        <f t="shared" si="17"/>
        <v>0</v>
      </c>
      <c r="AB28" s="116">
        <f t="shared" si="17"/>
        <v>0</v>
      </c>
      <c r="AC28" s="114">
        <f t="shared" si="17"/>
        <v>0</v>
      </c>
      <c r="AD28" s="115">
        <f t="shared" si="17"/>
        <v>0</v>
      </c>
      <c r="AE28" s="115">
        <f t="shared" si="17"/>
        <v>0</v>
      </c>
      <c r="AF28" s="115">
        <f t="shared" si="17"/>
        <v>0</v>
      </c>
      <c r="AG28" s="115">
        <f t="shared" si="17"/>
        <v>0</v>
      </c>
      <c r="AH28" s="115">
        <f t="shared" si="17"/>
        <v>0</v>
      </c>
      <c r="AI28" s="115">
        <f t="shared" si="17"/>
        <v>0</v>
      </c>
      <c r="AJ28" s="115">
        <f t="shared" si="17"/>
        <v>0</v>
      </c>
      <c r="AK28" s="115">
        <f t="shared" si="17"/>
        <v>0</v>
      </c>
      <c r="AL28" s="115">
        <f t="shared" si="17"/>
        <v>0</v>
      </c>
      <c r="AM28" s="115">
        <f t="shared" si="17"/>
        <v>0</v>
      </c>
      <c r="AN28" s="116">
        <f t="shared" si="17"/>
        <v>0</v>
      </c>
      <c r="AO28" s="115">
        <f t="shared" si="17"/>
        <v>0</v>
      </c>
      <c r="AP28" s="115">
        <f t="shared" si="17"/>
        <v>0</v>
      </c>
      <c r="AQ28" s="115">
        <f t="shared" si="17"/>
        <v>0</v>
      </c>
      <c r="AR28" s="115">
        <f t="shared" si="17"/>
        <v>0</v>
      </c>
      <c r="AS28" s="115">
        <f t="shared" si="17"/>
        <v>0</v>
      </c>
      <c r="AT28" s="115">
        <f t="shared" si="17"/>
        <v>0</v>
      </c>
      <c r="AU28" s="115">
        <f t="shared" si="17"/>
        <v>0</v>
      </c>
      <c r="AV28" s="115">
        <f t="shared" si="17"/>
        <v>0</v>
      </c>
      <c r="AW28" s="115">
        <f t="shared" si="17"/>
        <v>0</v>
      </c>
      <c r="AX28" s="115">
        <f t="shared" si="17"/>
        <v>0</v>
      </c>
      <c r="AY28" s="115">
        <f t="shared" si="17"/>
        <v>0</v>
      </c>
      <c r="AZ28" s="116">
        <f t="shared" si="17"/>
        <v>0</v>
      </c>
      <c r="BA28" s="114">
        <f t="shared" si="17"/>
        <v>0</v>
      </c>
      <c r="BB28" s="115">
        <f t="shared" si="17"/>
        <v>0</v>
      </c>
      <c r="BC28" s="115">
        <f t="shared" si="17"/>
        <v>0</v>
      </c>
      <c r="BD28" s="115">
        <f t="shared" si="17"/>
        <v>0</v>
      </c>
      <c r="BE28" s="115">
        <f t="shared" si="17"/>
        <v>0</v>
      </c>
      <c r="BF28" s="115">
        <f t="shared" si="17"/>
        <v>0</v>
      </c>
      <c r="BG28" s="115">
        <f t="shared" si="17"/>
        <v>0</v>
      </c>
      <c r="BH28" s="115">
        <f t="shared" si="17"/>
        <v>0</v>
      </c>
      <c r="BI28" s="115">
        <f t="shared" si="17"/>
        <v>0</v>
      </c>
      <c r="BJ28" s="115">
        <f t="shared" si="17"/>
        <v>0</v>
      </c>
      <c r="BK28" s="115">
        <f t="shared" si="17"/>
        <v>0</v>
      </c>
      <c r="BL28" s="116">
        <f t="shared" si="17"/>
        <v>0</v>
      </c>
      <c r="BM28" s="94"/>
      <c r="BN28" s="94"/>
      <c r="BO28" s="94"/>
      <c r="BP28" s="94"/>
    </row>
    <row r="29" spans="1:68" ht="15.75" customHeight="1" x14ac:dyDescent="0.4">
      <c r="A29" s="98" t="s">
        <v>224</v>
      </c>
      <c r="B29" s="99"/>
      <c r="C29" s="108"/>
      <c r="D29" s="40" t="str">
        <f>A18</f>
        <v>Service 2</v>
      </c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5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7"/>
      <c r="AC29" s="95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7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7"/>
      <c r="BA29" s="95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  <c r="BM29" s="94"/>
      <c r="BN29" s="94"/>
      <c r="BO29" s="94"/>
      <c r="BP29" s="94"/>
    </row>
    <row r="30" spans="1:68" ht="15.75" customHeight="1" x14ac:dyDescent="0.4">
      <c r="A30" s="98" t="s">
        <v>89</v>
      </c>
      <c r="B30" s="99">
        <v>0</v>
      </c>
      <c r="C30" s="108"/>
      <c r="D30" s="40"/>
      <c r="E30" s="114">
        <f>+E29*$B$18</f>
        <v>0</v>
      </c>
      <c r="F30" s="115">
        <f>+F29*$B$18</f>
        <v>0</v>
      </c>
      <c r="G30" s="115">
        <f t="shared" ref="G30:BL30" si="18">+G29*$B$18</f>
        <v>0</v>
      </c>
      <c r="H30" s="115">
        <f t="shared" si="18"/>
        <v>0</v>
      </c>
      <c r="I30" s="115">
        <f t="shared" si="18"/>
        <v>0</v>
      </c>
      <c r="J30" s="115">
        <f t="shared" si="18"/>
        <v>0</v>
      </c>
      <c r="K30" s="115">
        <f t="shared" si="18"/>
        <v>0</v>
      </c>
      <c r="L30" s="115">
        <f t="shared" si="18"/>
        <v>0</v>
      </c>
      <c r="M30" s="115">
        <f t="shared" si="18"/>
        <v>0</v>
      </c>
      <c r="N30" s="115">
        <f t="shared" si="18"/>
        <v>0</v>
      </c>
      <c r="O30" s="115">
        <f t="shared" si="18"/>
        <v>0</v>
      </c>
      <c r="P30" s="115">
        <f t="shared" si="18"/>
        <v>0</v>
      </c>
      <c r="Q30" s="114">
        <f t="shared" si="18"/>
        <v>0</v>
      </c>
      <c r="R30" s="115">
        <f t="shared" si="18"/>
        <v>0</v>
      </c>
      <c r="S30" s="115">
        <f t="shared" si="18"/>
        <v>0</v>
      </c>
      <c r="T30" s="115">
        <f t="shared" si="18"/>
        <v>0</v>
      </c>
      <c r="U30" s="115">
        <f t="shared" si="18"/>
        <v>0</v>
      </c>
      <c r="V30" s="115">
        <f t="shared" si="18"/>
        <v>0</v>
      </c>
      <c r="W30" s="115">
        <f t="shared" si="18"/>
        <v>0</v>
      </c>
      <c r="X30" s="115">
        <f t="shared" si="18"/>
        <v>0</v>
      </c>
      <c r="Y30" s="115">
        <f t="shared" si="18"/>
        <v>0</v>
      </c>
      <c r="Z30" s="115">
        <f t="shared" si="18"/>
        <v>0</v>
      </c>
      <c r="AA30" s="115">
        <f t="shared" si="18"/>
        <v>0</v>
      </c>
      <c r="AB30" s="116">
        <f t="shared" si="18"/>
        <v>0</v>
      </c>
      <c r="AC30" s="114">
        <f t="shared" si="18"/>
        <v>0</v>
      </c>
      <c r="AD30" s="115">
        <f t="shared" si="18"/>
        <v>0</v>
      </c>
      <c r="AE30" s="115">
        <f t="shared" si="18"/>
        <v>0</v>
      </c>
      <c r="AF30" s="115">
        <f t="shared" si="18"/>
        <v>0</v>
      </c>
      <c r="AG30" s="115">
        <f t="shared" si="18"/>
        <v>0</v>
      </c>
      <c r="AH30" s="115">
        <f t="shared" si="18"/>
        <v>0</v>
      </c>
      <c r="AI30" s="115">
        <f t="shared" si="18"/>
        <v>0</v>
      </c>
      <c r="AJ30" s="115">
        <f t="shared" si="18"/>
        <v>0</v>
      </c>
      <c r="AK30" s="115">
        <f t="shared" si="18"/>
        <v>0</v>
      </c>
      <c r="AL30" s="115">
        <f t="shared" si="18"/>
        <v>0</v>
      </c>
      <c r="AM30" s="115">
        <f t="shared" si="18"/>
        <v>0</v>
      </c>
      <c r="AN30" s="116">
        <f t="shared" si="18"/>
        <v>0</v>
      </c>
      <c r="AO30" s="115">
        <f t="shared" si="18"/>
        <v>0</v>
      </c>
      <c r="AP30" s="115">
        <f t="shared" si="18"/>
        <v>0</v>
      </c>
      <c r="AQ30" s="115">
        <f t="shared" si="18"/>
        <v>0</v>
      </c>
      <c r="AR30" s="115">
        <f t="shared" si="18"/>
        <v>0</v>
      </c>
      <c r="AS30" s="115">
        <f t="shared" si="18"/>
        <v>0</v>
      </c>
      <c r="AT30" s="115">
        <f t="shared" si="18"/>
        <v>0</v>
      </c>
      <c r="AU30" s="115">
        <f t="shared" si="18"/>
        <v>0</v>
      </c>
      <c r="AV30" s="115">
        <f t="shared" si="18"/>
        <v>0</v>
      </c>
      <c r="AW30" s="115">
        <f t="shared" si="18"/>
        <v>0</v>
      </c>
      <c r="AX30" s="115">
        <f t="shared" si="18"/>
        <v>0</v>
      </c>
      <c r="AY30" s="115">
        <f t="shared" si="18"/>
        <v>0</v>
      </c>
      <c r="AZ30" s="116">
        <f t="shared" si="18"/>
        <v>0</v>
      </c>
      <c r="BA30" s="114">
        <f t="shared" si="18"/>
        <v>0</v>
      </c>
      <c r="BB30" s="115">
        <f t="shared" si="18"/>
        <v>0</v>
      </c>
      <c r="BC30" s="115">
        <f t="shared" si="18"/>
        <v>0</v>
      </c>
      <c r="BD30" s="115">
        <f t="shared" si="18"/>
        <v>0</v>
      </c>
      <c r="BE30" s="115">
        <f t="shared" si="18"/>
        <v>0</v>
      </c>
      <c r="BF30" s="115">
        <f t="shared" si="18"/>
        <v>0</v>
      </c>
      <c r="BG30" s="115">
        <f t="shared" si="18"/>
        <v>0</v>
      </c>
      <c r="BH30" s="115">
        <f t="shared" si="18"/>
        <v>0</v>
      </c>
      <c r="BI30" s="115">
        <f t="shared" si="18"/>
        <v>0</v>
      </c>
      <c r="BJ30" s="115">
        <f t="shared" si="18"/>
        <v>0</v>
      </c>
      <c r="BK30" s="115">
        <f t="shared" si="18"/>
        <v>0</v>
      </c>
      <c r="BL30" s="116">
        <f t="shared" si="18"/>
        <v>0</v>
      </c>
      <c r="BM30" s="94"/>
      <c r="BN30" s="94"/>
      <c r="BO30" s="94"/>
      <c r="BP30" s="94"/>
    </row>
    <row r="31" spans="1:68" ht="15.75" customHeight="1" x14ac:dyDescent="0.4">
      <c r="A31" s="98" t="s">
        <v>90</v>
      </c>
      <c r="B31" s="99">
        <v>0</v>
      </c>
      <c r="C31" s="108"/>
      <c r="D31" s="40" t="str">
        <f>A19</f>
        <v>Service 3</v>
      </c>
      <c r="E31" s="95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5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7"/>
      <c r="AC31" s="95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7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7"/>
      <c r="BA31" s="95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BM31" s="101"/>
      <c r="BN31" s="101"/>
      <c r="BO31" s="101"/>
      <c r="BP31" s="101"/>
    </row>
    <row r="32" spans="1:68" ht="15.75" customHeight="1" x14ac:dyDescent="0.4">
      <c r="A32" s="98" t="s">
        <v>91</v>
      </c>
      <c r="B32" s="99">
        <v>0</v>
      </c>
      <c r="C32" s="108"/>
      <c r="D32" s="40"/>
      <c r="E32" s="114">
        <f>+E31*$B$19</f>
        <v>0</v>
      </c>
      <c r="F32" s="115">
        <f>+F31*$B$19</f>
        <v>0</v>
      </c>
      <c r="G32" s="115">
        <f t="shared" ref="G32:BL32" si="19">+G31*$B$19</f>
        <v>0</v>
      </c>
      <c r="H32" s="115">
        <f t="shared" si="19"/>
        <v>0</v>
      </c>
      <c r="I32" s="115">
        <f t="shared" si="19"/>
        <v>0</v>
      </c>
      <c r="J32" s="115">
        <f t="shared" si="19"/>
        <v>0</v>
      </c>
      <c r="K32" s="115">
        <f t="shared" si="19"/>
        <v>0</v>
      </c>
      <c r="L32" s="115">
        <f t="shared" si="19"/>
        <v>0</v>
      </c>
      <c r="M32" s="115">
        <f t="shared" si="19"/>
        <v>0</v>
      </c>
      <c r="N32" s="115">
        <f t="shared" si="19"/>
        <v>0</v>
      </c>
      <c r="O32" s="115">
        <f t="shared" si="19"/>
        <v>0</v>
      </c>
      <c r="P32" s="115">
        <f t="shared" si="19"/>
        <v>0</v>
      </c>
      <c r="Q32" s="114">
        <f t="shared" si="19"/>
        <v>0</v>
      </c>
      <c r="R32" s="115">
        <f t="shared" si="19"/>
        <v>0</v>
      </c>
      <c r="S32" s="115">
        <f t="shared" si="19"/>
        <v>0</v>
      </c>
      <c r="T32" s="115">
        <f t="shared" si="19"/>
        <v>0</v>
      </c>
      <c r="U32" s="115">
        <f t="shared" si="19"/>
        <v>0</v>
      </c>
      <c r="V32" s="115">
        <f t="shared" si="19"/>
        <v>0</v>
      </c>
      <c r="W32" s="115">
        <f t="shared" si="19"/>
        <v>0</v>
      </c>
      <c r="X32" s="115">
        <f t="shared" si="19"/>
        <v>0</v>
      </c>
      <c r="Y32" s="115">
        <f t="shared" si="19"/>
        <v>0</v>
      </c>
      <c r="Z32" s="115">
        <f t="shared" si="19"/>
        <v>0</v>
      </c>
      <c r="AA32" s="115">
        <f t="shared" si="19"/>
        <v>0</v>
      </c>
      <c r="AB32" s="116">
        <f t="shared" si="19"/>
        <v>0</v>
      </c>
      <c r="AC32" s="114">
        <f t="shared" si="19"/>
        <v>0</v>
      </c>
      <c r="AD32" s="115">
        <f t="shared" si="19"/>
        <v>0</v>
      </c>
      <c r="AE32" s="115">
        <f t="shared" si="19"/>
        <v>0</v>
      </c>
      <c r="AF32" s="115">
        <f t="shared" si="19"/>
        <v>0</v>
      </c>
      <c r="AG32" s="115">
        <f t="shared" si="19"/>
        <v>0</v>
      </c>
      <c r="AH32" s="115">
        <f t="shared" si="19"/>
        <v>0</v>
      </c>
      <c r="AI32" s="115">
        <f t="shared" si="19"/>
        <v>0</v>
      </c>
      <c r="AJ32" s="115">
        <f t="shared" si="19"/>
        <v>0</v>
      </c>
      <c r="AK32" s="115">
        <f t="shared" si="19"/>
        <v>0</v>
      </c>
      <c r="AL32" s="115">
        <f t="shared" si="19"/>
        <v>0</v>
      </c>
      <c r="AM32" s="115">
        <f t="shared" si="19"/>
        <v>0</v>
      </c>
      <c r="AN32" s="116">
        <f t="shared" si="19"/>
        <v>0</v>
      </c>
      <c r="AO32" s="115">
        <f t="shared" si="19"/>
        <v>0</v>
      </c>
      <c r="AP32" s="115">
        <f t="shared" si="19"/>
        <v>0</v>
      </c>
      <c r="AQ32" s="115">
        <f t="shared" si="19"/>
        <v>0</v>
      </c>
      <c r="AR32" s="115">
        <f t="shared" si="19"/>
        <v>0</v>
      </c>
      <c r="AS32" s="115">
        <f t="shared" si="19"/>
        <v>0</v>
      </c>
      <c r="AT32" s="115">
        <f t="shared" si="19"/>
        <v>0</v>
      </c>
      <c r="AU32" s="115">
        <f t="shared" si="19"/>
        <v>0</v>
      </c>
      <c r="AV32" s="115">
        <f t="shared" si="19"/>
        <v>0</v>
      </c>
      <c r="AW32" s="115">
        <f t="shared" si="19"/>
        <v>0</v>
      </c>
      <c r="AX32" s="115">
        <f t="shared" si="19"/>
        <v>0</v>
      </c>
      <c r="AY32" s="115">
        <f t="shared" si="19"/>
        <v>0</v>
      </c>
      <c r="AZ32" s="116">
        <f t="shared" si="19"/>
        <v>0</v>
      </c>
      <c r="BA32" s="114">
        <f t="shared" si="19"/>
        <v>0</v>
      </c>
      <c r="BB32" s="115">
        <f t="shared" si="19"/>
        <v>0</v>
      </c>
      <c r="BC32" s="115">
        <f t="shared" si="19"/>
        <v>0</v>
      </c>
      <c r="BD32" s="115">
        <f t="shared" si="19"/>
        <v>0</v>
      </c>
      <c r="BE32" s="115">
        <f t="shared" si="19"/>
        <v>0</v>
      </c>
      <c r="BF32" s="115">
        <f t="shared" si="19"/>
        <v>0</v>
      </c>
      <c r="BG32" s="115">
        <f t="shared" si="19"/>
        <v>0</v>
      </c>
      <c r="BH32" s="115">
        <f t="shared" si="19"/>
        <v>0</v>
      </c>
      <c r="BI32" s="115">
        <f t="shared" si="19"/>
        <v>0</v>
      </c>
      <c r="BJ32" s="115">
        <f t="shared" si="19"/>
        <v>0</v>
      </c>
      <c r="BK32" s="115">
        <f t="shared" si="19"/>
        <v>0</v>
      </c>
      <c r="BL32" s="116">
        <f t="shared" si="19"/>
        <v>0</v>
      </c>
      <c r="BM32" s="101"/>
      <c r="BN32" s="101"/>
      <c r="BO32" s="101"/>
      <c r="BP32" s="101"/>
    </row>
    <row r="33" spans="1:68" ht="15.75" customHeight="1" x14ac:dyDescent="0.4">
      <c r="A33" s="98" t="s">
        <v>92</v>
      </c>
      <c r="B33" s="99">
        <v>0</v>
      </c>
      <c r="C33" s="109"/>
      <c r="D33" s="40" t="str">
        <f>A20</f>
        <v>Service 4</v>
      </c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5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7"/>
      <c r="AC33" s="95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7"/>
      <c r="BA33" s="95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BM33" s="102"/>
      <c r="BN33" s="102"/>
      <c r="BO33" s="102"/>
      <c r="BP33" s="102"/>
    </row>
    <row r="34" spans="1:68" ht="15.75" customHeight="1" x14ac:dyDescent="0.4">
      <c r="A34" s="105"/>
      <c r="B34" s="105"/>
      <c r="C34" s="40"/>
      <c r="D34" s="40"/>
      <c r="E34" s="114">
        <f>+E33*$B$20</f>
        <v>0</v>
      </c>
      <c r="F34" s="115">
        <f>+F33*$B$20</f>
        <v>0</v>
      </c>
      <c r="G34" s="115">
        <f t="shared" ref="G34:BL34" si="20">+G33*$B$20</f>
        <v>0</v>
      </c>
      <c r="H34" s="115">
        <f t="shared" si="20"/>
        <v>0</v>
      </c>
      <c r="I34" s="115">
        <f t="shared" si="20"/>
        <v>0</v>
      </c>
      <c r="J34" s="115">
        <f t="shared" si="20"/>
        <v>0</v>
      </c>
      <c r="K34" s="115">
        <f t="shared" si="20"/>
        <v>0</v>
      </c>
      <c r="L34" s="115">
        <f t="shared" si="20"/>
        <v>0</v>
      </c>
      <c r="M34" s="115">
        <f t="shared" si="20"/>
        <v>0</v>
      </c>
      <c r="N34" s="115">
        <f t="shared" si="20"/>
        <v>0</v>
      </c>
      <c r="O34" s="115">
        <f t="shared" si="20"/>
        <v>0</v>
      </c>
      <c r="P34" s="115">
        <f t="shared" si="20"/>
        <v>0</v>
      </c>
      <c r="Q34" s="114">
        <f t="shared" si="20"/>
        <v>0</v>
      </c>
      <c r="R34" s="115">
        <f t="shared" si="20"/>
        <v>0</v>
      </c>
      <c r="S34" s="115">
        <f t="shared" si="20"/>
        <v>0</v>
      </c>
      <c r="T34" s="115">
        <f t="shared" si="20"/>
        <v>0</v>
      </c>
      <c r="U34" s="115">
        <f t="shared" si="20"/>
        <v>0</v>
      </c>
      <c r="V34" s="115">
        <f t="shared" si="20"/>
        <v>0</v>
      </c>
      <c r="W34" s="115">
        <f t="shared" si="20"/>
        <v>0</v>
      </c>
      <c r="X34" s="115">
        <f t="shared" si="20"/>
        <v>0</v>
      </c>
      <c r="Y34" s="115">
        <f t="shared" si="20"/>
        <v>0</v>
      </c>
      <c r="Z34" s="115">
        <f t="shared" si="20"/>
        <v>0</v>
      </c>
      <c r="AA34" s="115">
        <f t="shared" si="20"/>
        <v>0</v>
      </c>
      <c r="AB34" s="116">
        <f t="shared" si="20"/>
        <v>0</v>
      </c>
      <c r="AC34" s="114">
        <f t="shared" si="20"/>
        <v>0</v>
      </c>
      <c r="AD34" s="115">
        <f t="shared" si="20"/>
        <v>0</v>
      </c>
      <c r="AE34" s="115">
        <f t="shared" si="20"/>
        <v>0</v>
      </c>
      <c r="AF34" s="115">
        <f t="shared" si="20"/>
        <v>0</v>
      </c>
      <c r="AG34" s="115">
        <f t="shared" si="20"/>
        <v>0</v>
      </c>
      <c r="AH34" s="115">
        <f t="shared" si="20"/>
        <v>0</v>
      </c>
      <c r="AI34" s="115">
        <f t="shared" si="20"/>
        <v>0</v>
      </c>
      <c r="AJ34" s="115">
        <f t="shared" si="20"/>
        <v>0</v>
      </c>
      <c r="AK34" s="115">
        <f t="shared" si="20"/>
        <v>0</v>
      </c>
      <c r="AL34" s="115">
        <f t="shared" si="20"/>
        <v>0</v>
      </c>
      <c r="AM34" s="115">
        <f t="shared" si="20"/>
        <v>0</v>
      </c>
      <c r="AN34" s="116">
        <f t="shared" si="20"/>
        <v>0</v>
      </c>
      <c r="AO34" s="115">
        <f t="shared" si="20"/>
        <v>0</v>
      </c>
      <c r="AP34" s="115">
        <f t="shared" si="20"/>
        <v>0</v>
      </c>
      <c r="AQ34" s="115">
        <f t="shared" si="20"/>
        <v>0</v>
      </c>
      <c r="AR34" s="115">
        <f t="shared" si="20"/>
        <v>0</v>
      </c>
      <c r="AS34" s="115">
        <f t="shared" si="20"/>
        <v>0</v>
      </c>
      <c r="AT34" s="115">
        <f t="shared" si="20"/>
        <v>0</v>
      </c>
      <c r="AU34" s="115">
        <f t="shared" si="20"/>
        <v>0</v>
      </c>
      <c r="AV34" s="115">
        <f t="shared" si="20"/>
        <v>0</v>
      </c>
      <c r="AW34" s="115">
        <f t="shared" si="20"/>
        <v>0</v>
      </c>
      <c r="AX34" s="115">
        <f t="shared" si="20"/>
        <v>0</v>
      </c>
      <c r="AY34" s="115">
        <f t="shared" si="20"/>
        <v>0</v>
      </c>
      <c r="AZ34" s="116">
        <f t="shared" si="20"/>
        <v>0</v>
      </c>
      <c r="BA34" s="114">
        <f t="shared" si="20"/>
        <v>0</v>
      </c>
      <c r="BB34" s="115">
        <f t="shared" si="20"/>
        <v>0</v>
      </c>
      <c r="BC34" s="115">
        <f t="shared" si="20"/>
        <v>0</v>
      </c>
      <c r="BD34" s="115">
        <f t="shared" si="20"/>
        <v>0</v>
      </c>
      <c r="BE34" s="115">
        <f t="shared" si="20"/>
        <v>0</v>
      </c>
      <c r="BF34" s="115">
        <f t="shared" si="20"/>
        <v>0</v>
      </c>
      <c r="BG34" s="115">
        <f t="shared" si="20"/>
        <v>0</v>
      </c>
      <c r="BH34" s="115">
        <f t="shared" si="20"/>
        <v>0</v>
      </c>
      <c r="BI34" s="115">
        <f t="shared" si="20"/>
        <v>0</v>
      </c>
      <c r="BJ34" s="115">
        <f t="shared" si="20"/>
        <v>0</v>
      </c>
      <c r="BK34" s="115">
        <f t="shared" si="20"/>
        <v>0</v>
      </c>
      <c r="BL34" s="116">
        <f t="shared" si="20"/>
        <v>0</v>
      </c>
    </row>
    <row r="35" spans="1:68" ht="15.75" customHeight="1" x14ac:dyDescent="0.4">
      <c r="A35" s="295" t="s">
        <v>93</v>
      </c>
      <c r="B35" s="105"/>
      <c r="C35" s="40"/>
      <c r="D35" s="40" t="str">
        <f>A21</f>
        <v>Service 5</v>
      </c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5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  <c r="AC35" s="95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7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7"/>
      <c r="BA35" s="95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7"/>
    </row>
    <row r="36" spans="1:68" ht="15.75" customHeight="1" x14ac:dyDescent="0.4">
      <c r="A36" s="98"/>
      <c r="B36" s="99">
        <v>0</v>
      </c>
      <c r="C36" s="40"/>
      <c r="D36" s="40"/>
      <c r="E36" s="114">
        <f>+E35*$B$21</f>
        <v>0</v>
      </c>
      <c r="F36" s="115">
        <f>+F35*$B$21</f>
        <v>0</v>
      </c>
      <c r="G36" s="115">
        <f t="shared" ref="G36:BL36" si="21">+G35*$B$21</f>
        <v>0</v>
      </c>
      <c r="H36" s="115">
        <f t="shared" si="21"/>
        <v>0</v>
      </c>
      <c r="I36" s="115">
        <f t="shared" si="21"/>
        <v>0</v>
      </c>
      <c r="J36" s="115">
        <f t="shared" si="21"/>
        <v>0</v>
      </c>
      <c r="K36" s="115">
        <f t="shared" si="21"/>
        <v>0</v>
      </c>
      <c r="L36" s="115">
        <f t="shared" si="21"/>
        <v>0</v>
      </c>
      <c r="M36" s="115">
        <f t="shared" si="21"/>
        <v>0</v>
      </c>
      <c r="N36" s="115">
        <f t="shared" si="21"/>
        <v>0</v>
      </c>
      <c r="O36" s="115">
        <f t="shared" si="21"/>
        <v>0</v>
      </c>
      <c r="P36" s="115">
        <f t="shared" si="21"/>
        <v>0</v>
      </c>
      <c r="Q36" s="114">
        <f t="shared" si="21"/>
        <v>0</v>
      </c>
      <c r="R36" s="115">
        <f t="shared" si="21"/>
        <v>0</v>
      </c>
      <c r="S36" s="115">
        <f t="shared" si="21"/>
        <v>0</v>
      </c>
      <c r="T36" s="115">
        <f t="shared" si="21"/>
        <v>0</v>
      </c>
      <c r="U36" s="115">
        <f t="shared" si="21"/>
        <v>0</v>
      </c>
      <c r="V36" s="115">
        <f t="shared" si="21"/>
        <v>0</v>
      </c>
      <c r="W36" s="115">
        <f t="shared" si="21"/>
        <v>0</v>
      </c>
      <c r="X36" s="115">
        <f t="shared" si="21"/>
        <v>0</v>
      </c>
      <c r="Y36" s="115">
        <f t="shared" si="21"/>
        <v>0</v>
      </c>
      <c r="Z36" s="115">
        <f t="shared" si="21"/>
        <v>0</v>
      </c>
      <c r="AA36" s="115">
        <f t="shared" si="21"/>
        <v>0</v>
      </c>
      <c r="AB36" s="116">
        <f t="shared" si="21"/>
        <v>0</v>
      </c>
      <c r="AC36" s="114">
        <f t="shared" si="21"/>
        <v>0</v>
      </c>
      <c r="AD36" s="115">
        <f t="shared" si="21"/>
        <v>0</v>
      </c>
      <c r="AE36" s="115">
        <f t="shared" si="21"/>
        <v>0</v>
      </c>
      <c r="AF36" s="115">
        <f t="shared" si="21"/>
        <v>0</v>
      </c>
      <c r="AG36" s="115">
        <f t="shared" si="21"/>
        <v>0</v>
      </c>
      <c r="AH36" s="115">
        <f t="shared" si="21"/>
        <v>0</v>
      </c>
      <c r="AI36" s="115">
        <f t="shared" si="21"/>
        <v>0</v>
      </c>
      <c r="AJ36" s="115">
        <f t="shared" si="21"/>
        <v>0</v>
      </c>
      <c r="AK36" s="115">
        <f t="shared" si="21"/>
        <v>0</v>
      </c>
      <c r="AL36" s="115">
        <f t="shared" si="21"/>
        <v>0</v>
      </c>
      <c r="AM36" s="115">
        <f t="shared" si="21"/>
        <v>0</v>
      </c>
      <c r="AN36" s="116">
        <f t="shared" si="21"/>
        <v>0</v>
      </c>
      <c r="AO36" s="115">
        <f t="shared" si="21"/>
        <v>0</v>
      </c>
      <c r="AP36" s="115">
        <f t="shared" si="21"/>
        <v>0</v>
      </c>
      <c r="AQ36" s="115">
        <f t="shared" si="21"/>
        <v>0</v>
      </c>
      <c r="AR36" s="115">
        <f t="shared" si="21"/>
        <v>0</v>
      </c>
      <c r="AS36" s="115">
        <f t="shared" si="21"/>
        <v>0</v>
      </c>
      <c r="AT36" s="115">
        <f t="shared" si="21"/>
        <v>0</v>
      </c>
      <c r="AU36" s="115">
        <f t="shared" si="21"/>
        <v>0</v>
      </c>
      <c r="AV36" s="115">
        <f t="shared" si="21"/>
        <v>0</v>
      </c>
      <c r="AW36" s="115">
        <f t="shared" si="21"/>
        <v>0</v>
      </c>
      <c r="AX36" s="115">
        <f t="shared" si="21"/>
        <v>0</v>
      </c>
      <c r="AY36" s="115">
        <f t="shared" si="21"/>
        <v>0</v>
      </c>
      <c r="AZ36" s="116">
        <f t="shared" si="21"/>
        <v>0</v>
      </c>
      <c r="BA36" s="114">
        <f t="shared" si="21"/>
        <v>0</v>
      </c>
      <c r="BB36" s="115">
        <f t="shared" si="21"/>
        <v>0</v>
      </c>
      <c r="BC36" s="115">
        <f t="shared" si="21"/>
        <v>0</v>
      </c>
      <c r="BD36" s="115">
        <f t="shared" si="21"/>
        <v>0</v>
      </c>
      <c r="BE36" s="115">
        <f t="shared" si="21"/>
        <v>0</v>
      </c>
      <c r="BF36" s="115">
        <f t="shared" si="21"/>
        <v>0</v>
      </c>
      <c r="BG36" s="115">
        <f t="shared" si="21"/>
        <v>0</v>
      </c>
      <c r="BH36" s="115">
        <f t="shared" si="21"/>
        <v>0</v>
      </c>
      <c r="BI36" s="115">
        <f t="shared" si="21"/>
        <v>0</v>
      </c>
      <c r="BJ36" s="115">
        <f t="shared" si="21"/>
        <v>0</v>
      </c>
      <c r="BK36" s="115">
        <f t="shared" si="21"/>
        <v>0</v>
      </c>
      <c r="BL36" s="116">
        <f t="shared" si="21"/>
        <v>0</v>
      </c>
    </row>
    <row r="37" spans="1:68" ht="15.75" customHeight="1" x14ac:dyDescent="0.4">
      <c r="A37" s="105"/>
      <c r="B37" s="105"/>
      <c r="C37" s="40"/>
      <c r="D37" s="40" t="str">
        <f>A22</f>
        <v>Service 6</v>
      </c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5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  <c r="AC37" s="95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7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7"/>
      <c r="BA37" s="95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68" ht="15.75" customHeight="1" x14ac:dyDescent="0.4">
      <c r="A38" s="295" t="s">
        <v>94</v>
      </c>
      <c r="B38" s="105"/>
      <c r="C38" s="40"/>
      <c r="D38" s="40"/>
      <c r="E38" s="114">
        <f>+E37*$B$22</f>
        <v>0</v>
      </c>
      <c r="F38" s="115">
        <f>+F37*$B$22</f>
        <v>0</v>
      </c>
      <c r="G38" s="115">
        <f t="shared" ref="G38:BL38" si="22">+G37*$B$22</f>
        <v>0</v>
      </c>
      <c r="H38" s="115">
        <f t="shared" si="22"/>
        <v>0</v>
      </c>
      <c r="I38" s="115">
        <f t="shared" si="22"/>
        <v>0</v>
      </c>
      <c r="J38" s="115">
        <f t="shared" si="22"/>
        <v>0</v>
      </c>
      <c r="K38" s="115">
        <f t="shared" si="22"/>
        <v>0</v>
      </c>
      <c r="L38" s="115">
        <f t="shared" si="22"/>
        <v>0</v>
      </c>
      <c r="M38" s="115">
        <f t="shared" si="22"/>
        <v>0</v>
      </c>
      <c r="N38" s="115">
        <f t="shared" si="22"/>
        <v>0</v>
      </c>
      <c r="O38" s="115">
        <f t="shared" si="22"/>
        <v>0</v>
      </c>
      <c r="P38" s="115">
        <f t="shared" si="22"/>
        <v>0</v>
      </c>
      <c r="Q38" s="114">
        <f t="shared" si="22"/>
        <v>0</v>
      </c>
      <c r="R38" s="115">
        <f t="shared" si="22"/>
        <v>0</v>
      </c>
      <c r="S38" s="115">
        <f t="shared" si="22"/>
        <v>0</v>
      </c>
      <c r="T38" s="115">
        <f t="shared" si="22"/>
        <v>0</v>
      </c>
      <c r="U38" s="115">
        <f t="shared" si="22"/>
        <v>0</v>
      </c>
      <c r="V38" s="115">
        <f t="shared" si="22"/>
        <v>0</v>
      </c>
      <c r="W38" s="115">
        <f t="shared" si="22"/>
        <v>0</v>
      </c>
      <c r="X38" s="115">
        <f t="shared" si="22"/>
        <v>0</v>
      </c>
      <c r="Y38" s="115">
        <f t="shared" si="22"/>
        <v>0</v>
      </c>
      <c r="Z38" s="115">
        <f t="shared" si="22"/>
        <v>0</v>
      </c>
      <c r="AA38" s="115">
        <f t="shared" si="22"/>
        <v>0</v>
      </c>
      <c r="AB38" s="116">
        <f t="shared" si="22"/>
        <v>0</v>
      </c>
      <c r="AC38" s="114">
        <f t="shared" si="22"/>
        <v>0</v>
      </c>
      <c r="AD38" s="115">
        <f t="shared" si="22"/>
        <v>0</v>
      </c>
      <c r="AE38" s="115">
        <f t="shared" si="22"/>
        <v>0</v>
      </c>
      <c r="AF38" s="115">
        <f t="shared" si="22"/>
        <v>0</v>
      </c>
      <c r="AG38" s="115">
        <f t="shared" si="22"/>
        <v>0</v>
      </c>
      <c r="AH38" s="115">
        <f t="shared" si="22"/>
        <v>0</v>
      </c>
      <c r="AI38" s="115">
        <f t="shared" si="22"/>
        <v>0</v>
      </c>
      <c r="AJ38" s="115">
        <f t="shared" si="22"/>
        <v>0</v>
      </c>
      <c r="AK38" s="115">
        <f t="shared" si="22"/>
        <v>0</v>
      </c>
      <c r="AL38" s="115">
        <f t="shared" si="22"/>
        <v>0</v>
      </c>
      <c r="AM38" s="115">
        <f t="shared" si="22"/>
        <v>0</v>
      </c>
      <c r="AN38" s="116">
        <f t="shared" si="22"/>
        <v>0</v>
      </c>
      <c r="AO38" s="115">
        <f t="shared" si="22"/>
        <v>0</v>
      </c>
      <c r="AP38" s="115">
        <f t="shared" si="22"/>
        <v>0</v>
      </c>
      <c r="AQ38" s="115">
        <f t="shared" si="22"/>
        <v>0</v>
      </c>
      <c r="AR38" s="115">
        <f t="shared" si="22"/>
        <v>0</v>
      </c>
      <c r="AS38" s="115">
        <f t="shared" si="22"/>
        <v>0</v>
      </c>
      <c r="AT38" s="115">
        <f t="shared" si="22"/>
        <v>0</v>
      </c>
      <c r="AU38" s="115">
        <f t="shared" si="22"/>
        <v>0</v>
      </c>
      <c r="AV38" s="115">
        <f t="shared" si="22"/>
        <v>0</v>
      </c>
      <c r="AW38" s="115">
        <f t="shared" si="22"/>
        <v>0</v>
      </c>
      <c r="AX38" s="115">
        <f t="shared" si="22"/>
        <v>0</v>
      </c>
      <c r="AY38" s="115">
        <f t="shared" si="22"/>
        <v>0</v>
      </c>
      <c r="AZ38" s="116">
        <f t="shared" si="22"/>
        <v>0</v>
      </c>
      <c r="BA38" s="114">
        <f t="shared" si="22"/>
        <v>0</v>
      </c>
      <c r="BB38" s="115">
        <f t="shared" si="22"/>
        <v>0</v>
      </c>
      <c r="BC38" s="115">
        <f t="shared" si="22"/>
        <v>0</v>
      </c>
      <c r="BD38" s="115">
        <f t="shared" si="22"/>
        <v>0</v>
      </c>
      <c r="BE38" s="115">
        <f t="shared" si="22"/>
        <v>0</v>
      </c>
      <c r="BF38" s="115">
        <f t="shared" si="22"/>
        <v>0</v>
      </c>
      <c r="BG38" s="115">
        <f t="shared" si="22"/>
        <v>0</v>
      </c>
      <c r="BH38" s="115">
        <f t="shared" si="22"/>
        <v>0</v>
      </c>
      <c r="BI38" s="115">
        <f t="shared" si="22"/>
        <v>0</v>
      </c>
      <c r="BJ38" s="115">
        <f t="shared" si="22"/>
        <v>0</v>
      </c>
      <c r="BK38" s="115">
        <f t="shared" si="22"/>
        <v>0</v>
      </c>
      <c r="BL38" s="116">
        <f t="shared" si="22"/>
        <v>0</v>
      </c>
    </row>
    <row r="39" spans="1:68" ht="15.75" customHeight="1" x14ac:dyDescent="0.4">
      <c r="A39" s="105" t="str">
        <f>A29</f>
        <v>SAAS #1</v>
      </c>
      <c r="B39" s="103">
        <v>0</v>
      </c>
      <c r="C39" s="40"/>
      <c r="D39" s="40" t="str">
        <f>A23</f>
        <v>Service 7</v>
      </c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5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7"/>
      <c r="AC39" s="95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7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7"/>
      <c r="BA39" s="95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68" ht="15.75" customHeight="1" x14ac:dyDescent="0.4">
      <c r="A40" s="105" t="str">
        <f>A30</f>
        <v>SAAS #2</v>
      </c>
      <c r="B40" s="103">
        <v>0</v>
      </c>
      <c r="C40" s="40"/>
      <c r="D40" s="40"/>
      <c r="E40" s="114">
        <f>+E39*$B$23</f>
        <v>0</v>
      </c>
      <c r="F40" s="115">
        <f>+F39*$B$23</f>
        <v>0</v>
      </c>
      <c r="G40" s="115">
        <f t="shared" ref="G40:BL40" si="23">+G39*$B$23</f>
        <v>0</v>
      </c>
      <c r="H40" s="115">
        <f t="shared" si="23"/>
        <v>0</v>
      </c>
      <c r="I40" s="115">
        <f t="shared" si="23"/>
        <v>0</v>
      </c>
      <c r="J40" s="115">
        <f t="shared" si="23"/>
        <v>0</v>
      </c>
      <c r="K40" s="115">
        <f t="shared" si="23"/>
        <v>0</v>
      </c>
      <c r="L40" s="115">
        <f t="shared" si="23"/>
        <v>0</v>
      </c>
      <c r="M40" s="115">
        <f t="shared" si="23"/>
        <v>0</v>
      </c>
      <c r="N40" s="115">
        <f t="shared" si="23"/>
        <v>0</v>
      </c>
      <c r="O40" s="115">
        <f t="shared" si="23"/>
        <v>0</v>
      </c>
      <c r="P40" s="115">
        <f t="shared" si="23"/>
        <v>0</v>
      </c>
      <c r="Q40" s="114">
        <f t="shared" si="23"/>
        <v>0</v>
      </c>
      <c r="R40" s="115">
        <f t="shared" si="23"/>
        <v>0</v>
      </c>
      <c r="S40" s="115">
        <f t="shared" si="23"/>
        <v>0</v>
      </c>
      <c r="T40" s="115">
        <f t="shared" si="23"/>
        <v>0</v>
      </c>
      <c r="U40" s="115">
        <f t="shared" si="23"/>
        <v>0</v>
      </c>
      <c r="V40" s="115">
        <f t="shared" si="23"/>
        <v>0</v>
      </c>
      <c r="W40" s="115">
        <f t="shared" si="23"/>
        <v>0</v>
      </c>
      <c r="X40" s="115">
        <f t="shared" si="23"/>
        <v>0</v>
      </c>
      <c r="Y40" s="115">
        <f t="shared" si="23"/>
        <v>0</v>
      </c>
      <c r="Z40" s="115">
        <f t="shared" si="23"/>
        <v>0</v>
      </c>
      <c r="AA40" s="115">
        <f t="shared" si="23"/>
        <v>0</v>
      </c>
      <c r="AB40" s="116">
        <f t="shared" si="23"/>
        <v>0</v>
      </c>
      <c r="AC40" s="114">
        <f t="shared" si="23"/>
        <v>0</v>
      </c>
      <c r="AD40" s="115">
        <f t="shared" si="23"/>
        <v>0</v>
      </c>
      <c r="AE40" s="115">
        <f t="shared" si="23"/>
        <v>0</v>
      </c>
      <c r="AF40" s="115">
        <f t="shared" si="23"/>
        <v>0</v>
      </c>
      <c r="AG40" s="115">
        <f t="shared" si="23"/>
        <v>0</v>
      </c>
      <c r="AH40" s="115">
        <f t="shared" si="23"/>
        <v>0</v>
      </c>
      <c r="AI40" s="115">
        <f t="shared" si="23"/>
        <v>0</v>
      </c>
      <c r="AJ40" s="115">
        <f t="shared" si="23"/>
        <v>0</v>
      </c>
      <c r="AK40" s="115">
        <f t="shared" si="23"/>
        <v>0</v>
      </c>
      <c r="AL40" s="115">
        <f t="shared" si="23"/>
        <v>0</v>
      </c>
      <c r="AM40" s="115">
        <f t="shared" si="23"/>
        <v>0</v>
      </c>
      <c r="AN40" s="116">
        <f t="shared" si="23"/>
        <v>0</v>
      </c>
      <c r="AO40" s="115">
        <f t="shared" si="23"/>
        <v>0</v>
      </c>
      <c r="AP40" s="115">
        <f t="shared" si="23"/>
        <v>0</v>
      </c>
      <c r="AQ40" s="115">
        <f t="shared" si="23"/>
        <v>0</v>
      </c>
      <c r="AR40" s="115">
        <f t="shared" si="23"/>
        <v>0</v>
      </c>
      <c r="AS40" s="115">
        <f t="shared" si="23"/>
        <v>0</v>
      </c>
      <c r="AT40" s="115">
        <f t="shared" si="23"/>
        <v>0</v>
      </c>
      <c r="AU40" s="115">
        <f t="shared" si="23"/>
        <v>0</v>
      </c>
      <c r="AV40" s="115">
        <f t="shared" si="23"/>
        <v>0</v>
      </c>
      <c r="AW40" s="115">
        <f t="shared" si="23"/>
        <v>0</v>
      </c>
      <c r="AX40" s="115">
        <f t="shared" si="23"/>
        <v>0</v>
      </c>
      <c r="AY40" s="115">
        <f t="shared" si="23"/>
        <v>0</v>
      </c>
      <c r="AZ40" s="116">
        <f t="shared" si="23"/>
        <v>0</v>
      </c>
      <c r="BA40" s="114">
        <f t="shared" si="23"/>
        <v>0</v>
      </c>
      <c r="BB40" s="115">
        <f t="shared" si="23"/>
        <v>0</v>
      </c>
      <c r="BC40" s="115">
        <f t="shared" si="23"/>
        <v>0</v>
      </c>
      <c r="BD40" s="115">
        <f t="shared" si="23"/>
        <v>0</v>
      </c>
      <c r="BE40" s="115">
        <f t="shared" si="23"/>
        <v>0</v>
      </c>
      <c r="BF40" s="115">
        <f t="shared" si="23"/>
        <v>0</v>
      </c>
      <c r="BG40" s="115">
        <f t="shared" si="23"/>
        <v>0</v>
      </c>
      <c r="BH40" s="115">
        <f t="shared" si="23"/>
        <v>0</v>
      </c>
      <c r="BI40" s="115">
        <f t="shared" si="23"/>
        <v>0</v>
      </c>
      <c r="BJ40" s="115">
        <f t="shared" si="23"/>
        <v>0</v>
      </c>
      <c r="BK40" s="115">
        <f t="shared" si="23"/>
        <v>0</v>
      </c>
      <c r="BL40" s="116">
        <f t="shared" si="23"/>
        <v>0</v>
      </c>
    </row>
    <row r="41" spans="1:68" ht="15.75" customHeight="1" x14ac:dyDescent="0.4">
      <c r="A41" s="105" t="str">
        <f>A31</f>
        <v>SAAS #3</v>
      </c>
      <c r="B41" s="103">
        <v>0</v>
      </c>
      <c r="C41" s="40"/>
      <c r="D41" s="40" t="str">
        <f>A24</f>
        <v>Service 8</v>
      </c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5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7"/>
      <c r="AC41" s="95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7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7"/>
      <c r="BA41" s="95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</row>
    <row r="42" spans="1:68" ht="15.75" customHeight="1" x14ac:dyDescent="0.4">
      <c r="A42" s="105" t="str">
        <f t="shared" ref="A42:A43" si="24">A32</f>
        <v>SAAS #4</v>
      </c>
      <c r="B42" s="103">
        <v>0</v>
      </c>
      <c r="C42" s="40"/>
      <c r="D42" s="40"/>
      <c r="E42" s="114">
        <f>+E41*$B$24</f>
        <v>0</v>
      </c>
      <c r="F42" s="115">
        <f>+F41*$B$24</f>
        <v>0</v>
      </c>
      <c r="G42" s="115">
        <f t="shared" ref="G42:BL42" si="25">+G41*$B$24</f>
        <v>0</v>
      </c>
      <c r="H42" s="115">
        <f t="shared" si="25"/>
        <v>0</v>
      </c>
      <c r="I42" s="115">
        <f t="shared" si="25"/>
        <v>0</v>
      </c>
      <c r="J42" s="115">
        <f t="shared" si="25"/>
        <v>0</v>
      </c>
      <c r="K42" s="115">
        <f t="shared" si="25"/>
        <v>0</v>
      </c>
      <c r="L42" s="115">
        <f t="shared" si="25"/>
        <v>0</v>
      </c>
      <c r="M42" s="115">
        <f t="shared" si="25"/>
        <v>0</v>
      </c>
      <c r="N42" s="115">
        <f t="shared" si="25"/>
        <v>0</v>
      </c>
      <c r="O42" s="115">
        <f t="shared" si="25"/>
        <v>0</v>
      </c>
      <c r="P42" s="115">
        <f t="shared" si="25"/>
        <v>0</v>
      </c>
      <c r="Q42" s="114">
        <f t="shared" si="25"/>
        <v>0</v>
      </c>
      <c r="R42" s="115">
        <f t="shared" si="25"/>
        <v>0</v>
      </c>
      <c r="S42" s="115">
        <f t="shared" si="25"/>
        <v>0</v>
      </c>
      <c r="T42" s="115">
        <f t="shared" si="25"/>
        <v>0</v>
      </c>
      <c r="U42" s="115">
        <f t="shared" si="25"/>
        <v>0</v>
      </c>
      <c r="V42" s="115">
        <f t="shared" si="25"/>
        <v>0</v>
      </c>
      <c r="W42" s="115">
        <f t="shared" si="25"/>
        <v>0</v>
      </c>
      <c r="X42" s="115">
        <f t="shared" si="25"/>
        <v>0</v>
      </c>
      <c r="Y42" s="115">
        <f t="shared" si="25"/>
        <v>0</v>
      </c>
      <c r="Z42" s="115">
        <f t="shared" si="25"/>
        <v>0</v>
      </c>
      <c r="AA42" s="115">
        <f t="shared" si="25"/>
        <v>0</v>
      </c>
      <c r="AB42" s="116">
        <f t="shared" si="25"/>
        <v>0</v>
      </c>
      <c r="AC42" s="114">
        <f t="shared" si="25"/>
        <v>0</v>
      </c>
      <c r="AD42" s="115">
        <f t="shared" si="25"/>
        <v>0</v>
      </c>
      <c r="AE42" s="115">
        <f t="shared" si="25"/>
        <v>0</v>
      </c>
      <c r="AF42" s="115">
        <f t="shared" si="25"/>
        <v>0</v>
      </c>
      <c r="AG42" s="115">
        <f t="shared" si="25"/>
        <v>0</v>
      </c>
      <c r="AH42" s="115">
        <f t="shared" si="25"/>
        <v>0</v>
      </c>
      <c r="AI42" s="115">
        <f t="shared" si="25"/>
        <v>0</v>
      </c>
      <c r="AJ42" s="115">
        <f t="shared" si="25"/>
        <v>0</v>
      </c>
      <c r="AK42" s="115">
        <f t="shared" si="25"/>
        <v>0</v>
      </c>
      <c r="AL42" s="115">
        <f t="shared" si="25"/>
        <v>0</v>
      </c>
      <c r="AM42" s="115">
        <f t="shared" si="25"/>
        <v>0</v>
      </c>
      <c r="AN42" s="116">
        <f t="shared" si="25"/>
        <v>0</v>
      </c>
      <c r="AO42" s="115">
        <f t="shared" si="25"/>
        <v>0</v>
      </c>
      <c r="AP42" s="115">
        <f t="shared" si="25"/>
        <v>0</v>
      </c>
      <c r="AQ42" s="115">
        <f t="shared" si="25"/>
        <v>0</v>
      </c>
      <c r="AR42" s="115">
        <f t="shared" si="25"/>
        <v>0</v>
      </c>
      <c r="AS42" s="115">
        <f t="shared" si="25"/>
        <v>0</v>
      </c>
      <c r="AT42" s="115">
        <f t="shared" si="25"/>
        <v>0</v>
      </c>
      <c r="AU42" s="115">
        <f t="shared" si="25"/>
        <v>0</v>
      </c>
      <c r="AV42" s="115">
        <f t="shared" si="25"/>
        <v>0</v>
      </c>
      <c r="AW42" s="115">
        <f t="shared" si="25"/>
        <v>0</v>
      </c>
      <c r="AX42" s="115">
        <f t="shared" si="25"/>
        <v>0</v>
      </c>
      <c r="AY42" s="115">
        <f t="shared" si="25"/>
        <v>0</v>
      </c>
      <c r="AZ42" s="116">
        <f t="shared" si="25"/>
        <v>0</v>
      </c>
      <c r="BA42" s="114">
        <f t="shared" si="25"/>
        <v>0</v>
      </c>
      <c r="BB42" s="115">
        <f t="shared" si="25"/>
        <v>0</v>
      </c>
      <c r="BC42" s="115">
        <f t="shared" si="25"/>
        <v>0</v>
      </c>
      <c r="BD42" s="115">
        <f t="shared" si="25"/>
        <v>0</v>
      </c>
      <c r="BE42" s="115">
        <f t="shared" si="25"/>
        <v>0</v>
      </c>
      <c r="BF42" s="115">
        <f t="shared" si="25"/>
        <v>0</v>
      </c>
      <c r="BG42" s="115">
        <f t="shared" si="25"/>
        <v>0</v>
      </c>
      <c r="BH42" s="115">
        <f t="shared" si="25"/>
        <v>0</v>
      </c>
      <c r="BI42" s="115">
        <f t="shared" si="25"/>
        <v>0</v>
      </c>
      <c r="BJ42" s="115">
        <f t="shared" si="25"/>
        <v>0</v>
      </c>
      <c r="BK42" s="115">
        <f t="shared" si="25"/>
        <v>0</v>
      </c>
      <c r="BL42" s="116">
        <f t="shared" si="25"/>
        <v>0</v>
      </c>
    </row>
    <row r="43" spans="1:68" ht="15.75" customHeight="1" x14ac:dyDescent="0.4">
      <c r="A43" s="105" t="str">
        <f t="shared" si="24"/>
        <v>SAAS #5</v>
      </c>
      <c r="B43" s="103">
        <v>0</v>
      </c>
      <c r="C43" s="40"/>
      <c r="D43" s="40" t="str">
        <f>A25</f>
        <v>Service 9</v>
      </c>
      <c r="E43" s="95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5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95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7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7"/>
      <c r="BA43" s="95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68" ht="15.75" customHeight="1" x14ac:dyDescent="0.4">
      <c r="A44" s="105"/>
      <c r="B44" s="107"/>
      <c r="C44" s="40"/>
      <c r="D44" s="40"/>
      <c r="E44" s="114">
        <f>+E43*$B$25</f>
        <v>0</v>
      </c>
      <c r="F44" s="115">
        <f>+F43*$B$25</f>
        <v>0</v>
      </c>
      <c r="G44" s="115">
        <f t="shared" ref="G44:BL44" si="26">+G43*$B$25</f>
        <v>0</v>
      </c>
      <c r="H44" s="115">
        <f t="shared" si="26"/>
        <v>0</v>
      </c>
      <c r="I44" s="115">
        <f t="shared" si="26"/>
        <v>0</v>
      </c>
      <c r="J44" s="115">
        <f t="shared" si="26"/>
        <v>0</v>
      </c>
      <c r="K44" s="115">
        <f t="shared" si="26"/>
        <v>0</v>
      </c>
      <c r="L44" s="115">
        <f t="shared" si="26"/>
        <v>0</v>
      </c>
      <c r="M44" s="115">
        <f t="shared" si="26"/>
        <v>0</v>
      </c>
      <c r="N44" s="115">
        <f t="shared" si="26"/>
        <v>0</v>
      </c>
      <c r="O44" s="115">
        <f t="shared" si="26"/>
        <v>0</v>
      </c>
      <c r="P44" s="115">
        <f t="shared" si="26"/>
        <v>0</v>
      </c>
      <c r="Q44" s="114">
        <f t="shared" si="26"/>
        <v>0</v>
      </c>
      <c r="R44" s="115">
        <f t="shared" si="26"/>
        <v>0</v>
      </c>
      <c r="S44" s="115">
        <f t="shared" si="26"/>
        <v>0</v>
      </c>
      <c r="T44" s="115">
        <f t="shared" si="26"/>
        <v>0</v>
      </c>
      <c r="U44" s="115">
        <f t="shared" si="26"/>
        <v>0</v>
      </c>
      <c r="V44" s="115">
        <f t="shared" si="26"/>
        <v>0</v>
      </c>
      <c r="W44" s="115">
        <f t="shared" si="26"/>
        <v>0</v>
      </c>
      <c r="X44" s="115">
        <f t="shared" si="26"/>
        <v>0</v>
      </c>
      <c r="Y44" s="115">
        <f t="shared" si="26"/>
        <v>0</v>
      </c>
      <c r="Z44" s="115">
        <f t="shared" si="26"/>
        <v>0</v>
      </c>
      <c r="AA44" s="115">
        <f t="shared" si="26"/>
        <v>0</v>
      </c>
      <c r="AB44" s="116">
        <f t="shared" si="26"/>
        <v>0</v>
      </c>
      <c r="AC44" s="114">
        <f t="shared" si="26"/>
        <v>0</v>
      </c>
      <c r="AD44" s="115">
        <f t="shared" si="26"/>
        <v>0</v>
      </c>
      <c r="AE44" s="115">
        <f t="shared" si="26"/>
        <v>0</v>
      </c>
      <c r="AF44" s="115">
        <f t="shared" si="26"/>
        <v>0</v>
      </c>
      <c r="AG44" s="115">
        <f t="shared" si="26"/>
        <v>0</v>
      </c>
      <c r="AH44" s="115">
        <f t="shared" si="26"/>
        <v>0</v>
      </c>
      <c r="AI44" s="115">
        <f t="shared" si="26"/>
        <v>0</v>
      </c>
      <c r="AJ44" s="115">
        <f t="shared" si="26"/>
        <v>0</v>
      </c>
      <c r="AK44" s="115">
        <f t="shared" si="26"/>
        <v>0</v>
      </c>
      <c r="AL44" s="115">
        <f t="shared" si="26"/>
        <v>0</v>
      </c>
      <c r="AM44" s="115">
        <f t="shared" si="26"/>
        <v>0</v>
      </c>
      <c r="AN44" s="116">
        <f t="shared" si="26"/>
        <v>0</v>
      </c>
      <c r="AO44" s="115">
        <f t="shared" si="26"/>
        <v>0</v>
      </c>
      <c r="AP44" s="115">
        <f t="shared" si="26"/>
        <v>0</v>
      </c>
      <c r="AQ44" s="115">
        <f t="shared" si="26"/>
        <v>0</v>
      </c>
      <c r="AR44" s="115">
        <f t="shared" si="26"/>
        <v>0</v>
      </c>
      <c r="AS44" s="115">
        <f t="shared" si="26"/>
        <v>0</v>
      </c>
      <c r="AT44" s="115">
        <f t="shared" si="26"/>
        <v>0</v>
      </c>
      <c r="AU44" s="115">
        <f t="shared" si="26"/>
        <v>0</v>
      </c>
      <c r="AV44" s="115">
        <f t="shared" si="26"/>
        <v>0</v>
      </c>
      <c r="AW44" s="115">
        <f t="shared" si="26"/>
        <v>0</v>
      </c>
      <c r="AX44" s="115">
        <f t="shared" si="26"/>
        <v>0</v>
      </c>
      <c r="AY44" s="115">
        <f t="shared" si="26"/>
        <v>0</v>
      </c>
      <c r="AZ44" s="116">
        <f t="shared" si="26"/>
        <v>0</v>
      </c>
      <c r="BA44" s="114">
        <f t="shared" si="26"/>
        <v>0</v>
      </c>
      <c r="BB44" s="115">
        <f t="shared" si="26"/>
        <v>0</v>
      </c>
      <c r="BC44" s="115">
        <f t="shared" si="26"/>
        <v>0</v>
      </c>
      <c r="BD44" s="115">
        <f t="shared" si="26"/>
        <v>0</v>
      </c>
      <c r="BE44" s="115">
        <f t="shared" si="26"/>
        <v>0</v>
      </c>
      <c r="BF44" s="115">
        <f t="shared" si="26"/>
        <v>0</v>
      </c>
      <c r="BG44" s="115">
        <f t="shared" si="26"/>
        <v>0</v>
      </c>
      <c r="BH44" s="115">
        <f t="shared" si="26"/>
        <v>0</v>
      </c>
      <c r="BI44" s="115">
        <f t="shared" si="26"/>
        <v>0</v>
      </c>
      <c r="BJ44" s="115">
        <f t="shared" si="26"/>
        <v>0</v>
      </c>
      <c r="BK44" s="115">
        <f t="shared" si="26"/>
        <v>0</v>
      </c>
      <c r="BL44" s="116">
        <f t="shared" si="26"/>
        <v>0</v>
      </c>
    </row>
    <row r="45" spans="1:68" ht="15.75" customHeight="1" x14ac:dyDescent="0.4">
      <c r="A45" s="105"/>
      <c r="B45" s="107"/>
      <c r="C45" s="40"/>
      <c r="D45" s="40" t="str">
        <f>A26</f>
        <v>Service 10</v>
      </c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5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95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7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7"/>
      <c r="BA45" s="95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</row>
    <row r="46" spans="1:68" ht="15.75" customHeight="1" x14ac:dyDescent="0.4">
      <c r="A46" s="105"/>
      <c r="B46" s="107"/>
      <c r="C46" s="40"/>
      <c r="D46" s="40"/>
      <c r="E46" s="47">
        <f t="shared" ref="E46:F46" si="27">+E45*$B$26</f>
        <v>0</v>
      </c>
      <c r="F46" s="48">
        <f t="shared" si="27"/>
        <v>0</v>
      </c>
      <c r="G46" s="48">
        <f t="shared" ref="G46:BL46" si="28">+G45*$B$26</f>
        <v>0</v>
      </c>
      <c r="H46" s="48">
        <f t="shared" si="28"/>
        <v>0</v>
      </c>
      <c r="I46" s="48">
        <f t="shared" si="28"/>
        <v>0</v>
      </c>
      <c r="J46" s="48">
        <f t="shared" si="28"/>
        <v>0</v>
      </c>
      <c r="K46" s="48">
        <f t="shared" si="28"/>
        <v>0</v>
      </c>
      <c r="L46" s="48">
        <f t="shared" si="28"/>
        <v>0</v>
      </c>
      <c r="M46" s="48">
        <f t="shared" si="28"/>
        <v>0</v>
      </c>
      <c r="N46" s="48">
        <f t="shared" si="28"/>
        <v>0</v>
      </c>
      <c r="O46" s="48">
        <f t="shared" si="28"/>
        <v>0</v>
      </c>
      <c r="P46" s="48">
        <f t="shared" si="28"/>
        <v>0</v>
      </c>
      <c r="Q46" s="47">
        <f t="shared" si="28"/>
        <v>0</v>
      </c>
      <c r="R46" s="48">
        <f t="shared" si="28"/>
        <v>0</v>
      </c>
      <c r="S46" s="48">
        <f t="shared" si="28"/>
        <v>0</v>
      </c>
      <c r="T46" s="48">
        <f t="shared" si="28"/>
        <v>0</v>
      </c>
      <c r="U46" s="48">
        <f t="shared" si="28"/>
        <v>0</v>
      </c>
      <c r="V46" s="48">
        <f t="shared" si="28"/>
        <v>0</v>
      </c>
      <c r="W46" s="48">
        <f t="shared" si="28"/>
        <v>0</v>
      </c>
      <c r="X46" s="48">
        <f t="shared" si="28"/>
        <v>0</v>
      </c>
      <c r="Y46" s="48">
        <f t="shared" si="28"/>
        <v>0</v>
      </c>
      <c r="Z46" s="48">
        <f t="shared" si="28"/>
        <v>0</v>
      </c>
      <c r="AA46" s="48">
        <f t="shared" si="28"/>
        <v>0</v>
      </c>
      <c r="AB46" s="49">
        <f t="shared" si="28"/>
        <v>0</v>
      </c>
      <c r="AC46" s="47">
        <f t="shared" si="28"/>
        <v>0</v>
      </c>
      <c r="AD46" s="48">
        <f t="shared" si="28"/>
        <v>0</v>
      </c>
      <c r="AE46" s="48">
        <f t="shared" si="28"/>
        <v>0</v>
      </c>
      <c r="AF46" s="48">
        <f t="shared" si="28"/>
        <v>0</v>
      </c>
      <c r="AG46" s="48">
        <f t="shared" si="28"/>
        <v>0</v>
      </c>
      <c r="AH46" s="48">
        <f t="shared" si="28"/>
        <v>0</v>
      </c>
      <c r="AI46" s="48">
        <f t="shared" si="28"/>
        <v>0</v>
      </c>
      <c r="AJ46" s="48">
        <f t="shared" si="28"/>
        <v>0</v>
      </c>
      <c r="AK46" s="48">
        <f t="shared" si="28"/>
        <v>0</v>
      </c>
      <c r="AL46" s="48">
        <f t="shared" si="28"/>
        <v>0</v>
      </c>
      <c r="AM46" s="48">
        <f t="shared" si="28"/>
        <v>0</v>
      </c>
      <c r="AN46" s="49">
        <f t="shared" si="28"/>
        <v>0</v>
      </c>
      <c r="AO46" s="48">
        <f t="shared" si="28"/>
        <v>0</v>
      </c>
      <c r="AP46" s="48">
        <f t="shared" si="28"/>
        <v>0</v>
      </c>
      <c r="AQ46" s="48">
        <f t="shared" si="28"/>
        <v>0</v>
      </c>
      <c r="AR46" s="48">
        <f t="shared" si="28"/>
        <v>0</v>
      </c>
      <c r="AS46" s="48">
        <f t="shared" si="28"/>
        <v>0</v>
      </c>
      <c r="AT46" s="48">
        <f t="shared" si="28"/>
        <v>0</v>
      </c>
      <c r="AU46" s="48">
        <f t="shared" si="28"/>
        <v>0</v>
      </c>
      <c r="AV46" s="48">
        <f t="shared" si="28"/>
        <v>0</v>
      </c>
      <c r="AW46" s="48">
        <f t="shared" si="28"/>
        <v>0</v>
      </c>
      <c r="AX46" s="48">
        <f t="shared" si="28"/>
        <v>0</v>
      </c>
      <c r="AY46" s="48">
        <f t="shared" si="28"/>
        <v>0</v>
      </c>
      <c r="AZ46" s="49">
        <f t="shared" si="28"/>
        <v>0</v>
      </c>
      <c r="BA46" s="47">
        <f t="shared" si="28"/>
        <v>0</v>
      </c>
      <c r="BB46" s="48">
        <f t="shared" si="28"/>
        <v>0</v>
      </c>
      <c r="BC46" s="48">
        <f t="shared" si="28"/>
        <v>0</v>
      </c>
      <c r="BD46" s="48">
        <f t="shared" si="28"/>
        <v>0</v>
      </c>
      <c r="BE46" s="48">
        <f t="shared" si="28"/>
        <v>0</v>
      </c>
      <c r="BF46" s="48">
        <f t="shared" si="28"/>
        <v>0</v>
      </c>
      <c r="BG46" s="48">
        <f t="shared" si="28"/>
        <v>0</v>
      </c>
      <c r="BH46" s="48">
        <f t="shared" si="28"/>
        <v>0</v>
      </c>
      <c r="BI46" s="48">
        <f t="shared" si="28"/>
        <v>0</v>
      </c>
      <c r="BJ46" s="48">
        <f t="shared" si="28"/>
        <v>0</v>
      </c>
      <c r="BK46" s="48">
        <f t="shared" si="28"/>
        <v>0</v>
      </c>
      <c r="BL46" s="49">
        <f t="shared" si="28"/>
        <v>0</v>
      </c>
    </row>
    <row r="47" spans="1:68" ht="15.75" customHeight="1" thickBot="1" x14ac:dyDescent="0.45">
      <c r="A47" s="105"/>
      <c r="B47" s="107"/>
      <c r="C47" s="40"/>
      <c r="D47" s="40" t="s">
        <v>95</v>
      </c>
      <c r="E47" s="122">
        <f>+E28+E44+E46+E30+E32+E34+E36+E38+E40+E42</f>
        <v>0</v>
      </c>
      <c r="F47" s="123">
        <f t="shared" ref="F47:BL47" si="29">+F28+F44+F46+F30+F32+F34+F36+F38+F40+F42</f>
        <v>0</v>
      </c>
      <c r="G47" s="123">
        <f t="shared" si="29"/>
        <v>0</v>
      </c>
      <c r="H47" s="123">
        <f t="shared" si="29"/>
        <v>0</v>
      </c>
      <c r="I47" s="123">
        <f t="shared" si="29"/>
        <v>0</v>
      </c>
      <c r="J47" s="123">
        <f t="shared" si="29"/>
        <v>0</v>
      </c>
      <c r="K47" s="123">
        <f t="shared" si="29"/>
        <v>0</v>
      </c>
      <c r="L47" s="123">
        <f t="shared" si="29"/>
        <v>0</v>
      </c>
      <c r="M47" s="123">
        <f t="shared" si="29"/>
        <v>0</v>
      </c>
      <c r="N47" s="123">
        <f t="shared" si="29"/>
        <v>0</v>
      </c>
      <c r="O47" s="123">
        <f t="shared" si="29"/>
        <v>0</v>
      </c>
      <c r="P47" s="123">
        <f t="shared" si="29"/>
        <v>0</v>
      </c>
      <c r="Q47" s="122">
        <f t="shared" si="29"/>
        <v>0</v>
      </c>
      <c r="R47" s="123">
        <f t="shared" si="29"/>
        <v>0</v>
      </c>
      <c r="S47" s="123">
        <f t="shared" si="29"/>
        <v>0</v>
      </c>
      <c r="T47" s="123">
        <f t="shared" si="29"/>
        <v>0</v>
      </c>
      <c r="U47" s="123">
        <f t="shared" si="29"/>
        <v>0</v>
      </c>
      <c r="V47" s="123">
        <f t="shared" si="29"/>
        <v>0</v>
      </c>
      <c r="W47" s="123">
        <f t="shared" si="29"/>
        <v>0</v>
      </c>
      <c r="X47" s="123">
        <f t="shared" si="29"/>
        <v>0</v>
      </c>
      <c r="Y47" s="123">
        <f t="shared" si="29"/>
        <v>0</v>
      </c>
      <c r="Z47" s="123">
        <f t="shared" si="29"/>
        <v>0</v>
      </c>
      <c r="AA47" s="123">
        <f t="shared" si="29"/>
        <v>0</v>
      </c>
      <c r="AB47" s="124">
        <f t="shared" si="29"/>
        <v>0</v>
      </c>
      <c r="AC47" s="122">
        <f t="shared" si="29"/>
        <v>0</v>
      </c>
      <c r="AD47" s="123">
        <f t="shared" si="29"/>
        <v>0</v>
      </c>
      <c r="AE47" s="123">
        <f t="shared" si="29"/>
        <v>0</v>
      </c>
      <c r="AF47" s="123">
        <f t="shared" si="29"/>
        <v>0</v>
      </c>
      <c r="AG47" s="123">
        <f t="shared" si="29"/>
        <v>0</v>
      </c>
      <c r="AH47" s="123">
        <f t="shared" si="29"/>
        <v>0</v>
      </c>
      <c r="AI47" s="123">
        <f t="shared" si="29"/>
        <v>0</v>
      </c>
      <c r="AJ47" s="123">
        <f t="shared" si="29"/>
        <v>0</v>
      </c>
      <c r="AK47" s="123">
        <f t="shared" si="29"/>
        <v>0</v>
      </c>
      <c r="AL47" s="123">
        <f t="shared" si="29"/>
        <v>0</v>
      </c>
      <c r="AM47" s="123">
        <f t="shared" si="29"/>
        <v>0</v>
      </c>
      <c r="AN47" s="124">
        <f t="shared" si="29"/>
        <v>0</v>
      </c>
      <c r="AO47" s="123">
        <f t="shared" si="29"/>
        <v>0</v>
      </c>
      <c r="AP47" s="123">
        <f t="shared" si="29"/>
        <v>0</v>
      </c>
      <c r="AQ47" s="123">
        <f t="shared" si="29"/>
        <v>0</v>
      </c>
      <c r="AR47" s="123">
        <f t="shared" si="29"/>
        <v>0</v>
      </c>
      <c r="AS47" s="123">
        <f t="shared" si="29"/>
        <v>0</v>
      </c>
      <c r="AT47" s="123">
        <f t="shared" si="29"/>
        <v>0</v>
      </c>
      <c r="AU47" s="123">
        <f t="shared" si="29"/>
        <v>0</v>
      </c>
      <c r="AV47" s="123">
        <f t="shared" si="29"/>
        <v>0</v>
      </c>
      <c r="AW47" s="123">
        <f t="shared" si="29"/>
        <v>0</v>
      </c>
      <c r="AX47" s="123">
        <f t="shared" si="29"/>
        <v>0</v>
      </c>
      <c r="AY47" s="123">
        <f t="shared" si="29"/>
        <v>0</v>
      </c>
      <c r="AZ47" s="124">
        <f t="shared" si="29"/>
        <v>0</v>
      </c>
      <c r="BA47" s="122">
        <f t="shared" si="29"/>
        <v>0</v>
      </c>
      <c r="BB47" s="123">
        <f t="shared" si="29"/>
        <v>0</v>
      </c>
      <c r="BC47" s="123">
        <f t="shared" si="29"/>
        <v>0</v>
      </c>
      <c r="BD47" s="123">
        <f t="shared" si="29"/>
        <v>0</v>
      </c>
      <c r="BE47" s="123">
        <f t="shared" si="29"/>
        <v>0</v>
      </c>
      <c r="BF47" s="123">
        <f t="shared" si="29"/>
        <v>0</v>
      </c>
      <c r="BG47" s="123">
        <f t="shared" si="29"/>
        <v>0</v>
      </c>
      <c r="BH47" s="123">
        <f t="shared" si="29"/>
        <v>0</v>
      </c>
      <c r="BI47" s="123">
        <f t="shared" si="29"/>
        <v>0</v>
      </c>
      <c r="BJ47" s="123">
        <f t="shared" si="29"/>
        <v>0</v>
      </c>
      <c r="BK47" s="123">
        <f t="shared" si="29"/>
        <v>0</v>
      </c>
      <c r="BL47" s="124">
        <f t="shared" si="29"/>
        <v>0</v>
      </c>
    </row>
    <row r="48" spans="1:68" ht="15.75" customHeight="1" thickTop="1" x14ac:dyDescent="0.4">
      <c r="A48" s="105"/>
      <c r="B48" s="107"/>
      <c r="C48" s="40"/>
      <c r="D48" s="40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9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1"/>
      <c r="BA48" s="39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1"/>
    </row>
    <row r="49" spans="1:64" ht="15.75" customHeight="1" x14ac:dyDescent="0.4">
      <c r="A49" s="34"/>
      <c r="B49" s="34"/>
      <c r="C49" s="40"/>
      <c r="D49" s="148" t="s">
        <v>96</v>
      </c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9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9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1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1"/>
      <c r="BA49" s="39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1"/>
    </row>
    <row r="50" spans="1:64" ht="15.75" customHeight="1" x14ac:dyDescent="0.4">
      <c r="A50" s="34"/>
      <c r="B50" s="34"/>
      <c r="C50" s="40"/>
      <c r="D50" s="40" t="str">
        <f>A29</f>
        <v>SAAS #1</v>
      </c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5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5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7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7"/>
      <c r="BA50" s="95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7"/>
    </row>
    <row r="51" spans="1:64" ht="15.75" customHeight="1" x14ac:dyDescent="0.4">
      <c r="A51" s="34"/>
      <c r="B51" s="34"/>
      <c r="C51" s="40"/>
      <c r="D51" s="40"/>
      <c r="E51" s="114">
        <f>+E50*$B$29*(1-$B$39)</f>
        <v>0</v>
      </c>
      <c r="F51" s="115">
        <f>+F50*$B$29*(1-$B$39)</f>
        <v>0</v>
      </c>
      <c r="G51" s="115">
        <f t="shared" ref="G51:BL51" si="30">+G50*$B$29*(1-$B$39)</f>
        <v>0</v>
      </c>
      <c r="H51" s="115">
        <f t="shared" si="30"/>
        <v>0</v>
      </c>
      <c r="I51" s="115">
        <f t="shared" si="30"/>
        <v>0</v>
      </c>
      <c r="J51" s="115">
        <f t="shared" si="30"/>
        <v>0</v>
      </c>
      <c r="K51" s="115">
        <f t="shared" si="30"/>
        <v>0</v>
      </c>
      <c r="L51" s="115">
        <f t="shared" si="30"/>
        <v>0</v>
      </c>
      <c r="M51" s="115">
        <f t="shared" si="30"/>
        <v>0</v>
      </c>
      <c r="N51" s="115">
        <f t="shared" si="30"/>
        <v>0</v>
      </c>
      <c r="O51" s="115">
        <f t="shared" si="30"/>
        <v>0</v>
      </c>
      <c r="P51" s="115">
        <f t="shared" si="30"/>
        <v>0</v>
      </c>
      <c r="Q51" s="114">
        <f t="shared" si="30"/>
        <v>0</v>
      </c>
      <c r="R51" s="115">
        <f t="shared" si="30"/>
        <v>0</v>
      </c>
      <c r="S51" s="115">
        <f t="shared" si="30"/>
        <v>0</v>
      </c>
      <c r="T51" s="115">
        <f t="shared" si="30"/>
        <v>0</v>
      </c>
      <c r="U51" s="115">
        <f t="shared" si="30"/>
        <v>0</v>
      </c>
      <c r="V51" s="115">
        <f t="shared" si="30"/>
        <v>0</v>
      </c>
      <c r="W51" s="115">
        <f t="shared" si="30"/>
        <v>0</v>
      </c>
      <c r="X51" s="115">
        <f t="shared" si="30"/>
        <v>0</v>
      </c>
      <c r="Y51" s="115">
        <f t="shared" si="30"/>
        <v>0</v>
      </c>
      <c r="Z51" s="115">
        <f t="shared" si="30"/>
        <v>0</v>
      </c>
      <c r="AA51" s="115">
        <f t="shared" si="30"/>
        <v>0</v>
      </c>
      <c r="AB51" s="116">
        <f t="shared" si="30"/>
        <v>0</v>
      </c>
      <c r="AC51" s="114">
        <f t="shared" si="30"/>
        <v>0</v>
      </c>
      <c r="AD51" s="115">
        <f t="shared" si="30"/>
        <v>0</v>
      </c>
      <c r="AE51" s="115">
        <f t="shared" si="30"/>
        <v>0</v>
      </c>
      <c r="AF51" s="115">
        <f t="shared" si="30"/>
        <v>0</v>
      </c>
      <c r="AG51" s="115">
        <f t="shared" si="30"/>
        <v>0</v>
      </c>
      <c r="AH51" s="115">
        <f t="shared" si="30"/>
        <v>0</v>
      </c>
      <c r="AI51" s="115">
        <f t="shared" si="30"/>
        <v>0</v>
      </c>
      <c r="AJ51" s="115">
        <f t="shared" si="30"/>
        <v>0</v>
      </c>
      <c r="AK51" s="115">
        <f t="shared" si="30"/>
        <v>0</v>
      </c>
      <c r="AL51" s="115">
        <f t="shared" si="30"/>
        <v>0</v>
      </c>
      <c r="AM51" s="115">
        <f t="shared" si="30"/>
        <v>0</v>
      </c>
      <c r="AN51" s="116">
        <f t="shared" si="30"/>
        <v>0</v>
      </c>
      <c r="AO51" s="115">
        <f t="shared" si="30"/>
        <v>0</v>
      </c>
      <c r="AP51" s="115">
        <f t="shared" si="30"/>
        <v>0</v>
      </c>
      <c r="AQ51" s="115">
        <f t="shared" si="30"/>
        <v>0</v>
      </c>
      <c r="AR51" s="115">
        <f t="shared" si="30"/>
        <v>0</v>
      </c>
      <c r="AS51" s="115">
        <f t="shared" si="30"/>
        <v>0</v>
      </c>
      <c r="AT51" s="115">
        <f t="shared" si="30"/>
        <v>0</v>
      </c>
      <c r="AU51" s="115">
        <f t="shared" si="30"/>
        <v>0</v>
      </c>
      <c r="AV51" s="115">
        <f t="shared" si="30"/>
        <v>0</v>
      </c>
      <c r="AW51" s="115">
        <f t="shared" si="30"/>
        <v>0</v>
      </c>
      <c r="AX51" s="115">
        <f t="shared" si="30"/>
        <v>0</v>
      </c>
      <c r="AY51" s="115">
        <f t="shared" si="30"/>
        <v>0</v>
      </c>
      <c r="AZ51" s="116">
        <f t="shared" si="30"/>
        <v>0</v>
      </c>
      <c r="BA51" s="114">
        <f t="shared" si="30"/>
        <v>0</v>
      </c>
      <c r="BB51" s="115">
        <f t="shared" si="30"/>
        <v>0</v>
      </c>
      <c r="BC51" s="115">
        <f t="shared" si="30"/>
        <v>0</v>
      </c>
      <c r="BD51" s="115">
        <f t="shared" si="30"/>
        <v>0</v>
      </c>
      <c r="BE51" s="115">
        <f t="shared" si="30"/>
        <v>0</v>
      </c>
      <c r="BF51" s="115">
        <f t="shared" si="30"/>
        <v>0</v>
      </c>
      <c r="BG51" s="115">
        <f t="shared" si="30"/>
        <v>0</v>
      </c>
      <c r="BH51" s="115">
        <f t="shared" si="30"/>
        <v>0</v>
      </c>
      <c r="BI51" s="115">
        <f t="shared" si="30"/>
        <v>0</v>
      </c>
      <c r="BJ51" s="115">
        <f t="shared" si="30"/>
        <v>0</v>
      </c>
      <c r="BK51" s="115">
        <f t="shared" si="30"/>
        <v>0</v>
      </c>
      <c r="BL51" s="116">
        <f t="shared" si="30"/>
        <v>0</v>
      </c>
    </row>
    <row r="52" spans="1:64" ht="15.75" customHeight="1" x14ac:dyDescent="0.4">
      <c r="A52" s="34"/>
      <c r="B52" s="34"/>
      <c r="C52" s="40"/>
      <c r="D52" s="40" t="str">
        <f>A30</f>
        <v>SAAS #2</v>
      </c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5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95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7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7"/>
      <c r="BA52" s="95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7"/>
    </row>
    <row r="53" spans="1:64" ht="15.75" customHeight="1" x14ac:dyDescent="0.4">
      <c r="A53" s="34"/>
      <c r="B53" s="34"/>
      <c r="C53" s="40"/>
      <c r="D53" s="40"/>
      <c r="E53" s="114">
        <f>+E52*$B$30*(1-$B$40)</f>
        <v>0</v>
      </c>
      <c r="F53" s="115">
        <f>+F52*$B$30*(1-$B$40)</f>
        <v>0</v>
      </c>
      <c r="G53" s="115">
        <f t="shared" ref="G53:BL53" si="31">+G52*$B$30*(1-$B$40)</f>
        <v>0</v>
      </c>
      <c r="H53" s="115">
        <f t="shared" si="31"/>
        <v>0</v>
      </c>
      <c r="I53" s="115">
        <f t="shared" si="31"/>
        <v>0</v>
      </c>
      <c r="J53" s="115">
        <f t="shared" si="31"/>
        <v>0</v>
      </c>
      <c r="K53" s="115">
        <f t="shared" si="31"/>
        <v>0</v>
      </c>
      <c r="L53" s="115">
        <f t="shared" si="31"/>
        <v>0</v>
      </c>
      <c r="M53" s="115">
        <f t="shared" si="31"/>
        <v>0</v>
      </c>
      <c r="N53" s="115">
        <f t="shared" si="31"/>
        <v>0</v>
      </c>
      <c r="O53" s="115">
        <f t="shared" si="31"/>
        <v>0</v>
      </c>
      <c r="P53" s="115">
        <f t="shared" si="31"/>
        <v>0</v>
      </c>
      <c r="Q53" s="114">
        <f t="shared" si="31"/>
        <v>0</v>
      </c>
      <c r="R53" s="115">
        <f t="shared" si="31"/>
        <v>0</v>
      </c>
      <c r="S53" s="115">
        <f t="shared" si="31"/>
        <v>0</v>
      </c>
      <c r="T53" s="115">
        <f t="shared" si="31"/>
        <v>0</v>
      </c>
      <c r="U53" s="115">
        <f t="shared" si="31"/>
        <v>0</v>
      </c>
      <c r="V53" s="115">
        <f t="shared" si="31"/>
        <v>0</v>
      </c>
      <c r="W53" s="115">
        <f t="shared" si="31"/>
        <v>0</v>
      </c>
      <c r="X53" s="115">
        <f t="shared" si="31"/>
        <v>0</v>
      </c>
      <c r="Y53" s="115">
        <f t="shared" si="31"/>
        <v>0</v>
      </c>
      <c r="Z53" s="115">
        <f t="shared" si="31"/>
        <v>0</v>
      </c>
      <c r="AA53" s="115">
        <f t="shared" si="31"/>
        <v>0</v>
      </c>
      <c r="AB53" s="116">
        <f t="shared" si="31"/>
        <v>0</v>
      </c>
      <c r="AC53" s="114">
        <f t="shared" si="31"/>
        <v>0</v>
      </c>
      <c r="AD53" s="115">
        <f t="shared" si="31"/>
        <v>0</v>
      </c>
      <c r="AE53" s="115">
        <f t="shared" si="31"/>
        <v>0</v>
      </c>
      <c r="AF53" s="115">
        <f t="shared" si="31"/>
        <v>0</v>
      </c>
      <c r="AG53" s="115">
        <f t="shared" si="31"/>
        <v>0</v>
      </c>
      <c r="AH53" s="115">
        <f t="shared" si="31"/>
        <v>0</v>
      </c>
      <c r="AI53" s="115">
        <f t="shared" si="31"/>
        <v>0</v>
      </c>
      <c r="AJ53" s="115">
        <f t="shared" si="31"/>
        <v>0</v>
      </c>
      <c r="AK53" s="115">
        <f t="shared" si="31"/>
        <v>0</v>
      </c>
      <c r="AL53" s="115">
        <f t="shared" si="31"/>
        <v>0</v>
      </c>
      <c r="AM53" s="115">
        <f t="shared" si="31"/>
        <v>0</v>
      </c>
      <c r="AN53" s="116">
        <f t="shared" si="31"/>
        <v>0</v>
      </c>
      <c r="AO53" s="115">
        <f t="shared" si="31"/>
        <v>0</v>
      </c>
      <c r="AP53" s="115">
        <f t="shared" si="31"/>
        <v>0</v>
      </c>
      <c r="AQ53" s="115">
        <f t="shared" si="31"/>
        <v>0</v>
      </c>
      <c r="AR53" s="115">
        <f t="shared" si="31"/>
        <v>0</v>
      </c>
      <c r="AS53" s="115">
        <f t="shared" si="31"/>
        <v>0</v>
      </c>
      <c r="AT53" s="115">
        <f t="shared" si="31"/>
        <v>0</v>
      </c>
      <c r="AU53" s="115">
        <f t="shared" si="31"/>
        <v>0</v>
      </c>
      <c r="AV53" s="115">
        <f t="shared" si="31"/>
        <v>0</v>
      </c>
      <c r="AW53" s="115">
        <f t="shared" si="31"/>
        <v>0</v>
      </c>
      <c r="AX53" s="115">
        <f t="shared" si="31"/>
        <v>0</v>
      </c>
      <c r="AY53" s="115">
        <f t="shared" si="31"/>
        <v>0</v>
      </c>
      <c r="AZ53" s="116">
        <f t="shared" si="31"/>
        <v>0</v>
      </c>
      <c r="BA53" s="114">
        <f t="shared" si="31"/>
        <v>0</v>
      </c>
      <c r="BB53" s="115">
        <f t="shared" si="31"/>
        <v>0</v>
      </c>
      <c r="BC53" s="115">
        <f t="shared" si="31"/>
        <v>0</v>
      </c>
      <c r="BD53" s="115">
        <f t="shared" si="31"/>
        <v>0</v>
      </c>
      <c r="BE53" s="115">
        <f t="shared" si="31"/>
        <v>0</v>
      </c>
      <c r="BF53" s="115">
        <f t="shared" si="31"/>
        <v>0</v>
      </c>
      <c r="BG53" s="115">
        <f t="shared" si="31"/>
        <v>0</v>
      </c>
      <c r="BH53" s="115">
        <f t="shared" si="31"/>
        <v>0</v>
      </c>
      <c r="BI53" s="115">
        <f t="shared" si="31"/>
        <v>0</v>
      </c>
      <c r="BJ53" s="115">
        <f t="shared" si="31"/>
        <v>0</v>
      </c>
      <c r="BK53" s="115">
        <f t="shared" si="31"/>
        <v>0</v>
      </c>
      <c r="BL53" s="116">
        <f t="shared" si="31"/>
        <v>0</v>
      </c>
    </row>
    <row r="54" spans="1:64" ht="15.75" customHeight="1" x14ac:dyDescent="0.4">
      <c r="A54" s="34"/>
      <c r="B54" s="34"/>
      <c r="C54" s="40"/>
      <c r="D54" s="40" t="str">
        <f>A31</f>
        <v>SAAS #3</v>
      </c>
      <c r="E54" s="95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5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95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7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7"/>
      <c r="BA54" s="95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7"/>
    </row>
    <row r="55" spans="1:64" ht="15.75" customHeight="1" x14ac:dyDescent="0.4">
      <c r="A55" s="34"/>
      <c r="B55" s="34"/>
      <c r="C55" s="40"/>
      <c r="D55" s="40"/>
      <c r="E55" s="114">
        <f>+E54*$B$31*(1-$B$41)</f>
        <v>0</v>
      </c>
      <c r="F55" s="115">
        <f>+F54*$B$31*(1-$B$41)</f>
        <v>0</v>
      </c>
      <c r="G55" s="115">
        <f t="shared" ref="G55:BL55" si="32">+G54*$B$31*(1-$B$41)</f>
        <v>0</v>
      </c>
      <c r="H55" s="115">
        <f t="shared" si="32"/>
        <v>0</v>
      </c>
      <c r="I55" s="115">
        <f t="shared" si="32"/>
        <v>0</v>
      </c>
      <c r="J55" s="115">
        <f t="shared" si="32"/>
        <v>0</v>
      </c>
      <c r="K55" s="115">
        <f t="shared" si="32"/>
        <v>0</v>
      </c>
      <c r="L55" s="115">
        <f t="shared" si="32"/>
        <v>0</v>
      </c>
      <c r="M55" s="115">
        <f t="shared" si="32"/>
        <v>0</v>
      </c>
      <c r="N55" s="115">
        <f t="shared" si="32"/>
        <v>0</v>
      </c>
      <c r="O55" s="115">
        <f t="shared" si="32"/>
        <v>0</v>
      </c>
      <c r="P55" s="115">
        <f t="shared" si="32"/>
        <v>0</v>
      </c>
      <c r="Q55" s="114">
        <f t="shared" si="32"/>
        <v>0</v>
      </c>
      <c r="R55" s="115">
        <f t="shared" si="32"/>
        <v>0</v>
      </c>
      <c r="S55" s="115">
        <f t="shared" si="32"/>
        <v>0</v>
      </c>
      <c r="T55" s="115">
        <f t="shared" si="32"/>
        <v>0</v>
      </c>
      <c r="U55" s="115">
        <f t="shared" si="32"/>
        <v>0</v>
      </c>
      <c r="V55" s="115">
        <f t="shared" si="32"/>
        <v>0</v>
      </c>
      <c r="W55" s="115">
        <f t="shared" si="32"/>
        <v>0</v>
      </c>
      <c r="X55" s="115">
        <f t="shared" si="32"/>
        <v>0</v>
      </c>
      <c r="Y55" s="115">
        <f t="shared" si="32"/>
        <v>0</v>
      </c>
      <c r="Z55" s="115">
        <f t="shared" si="32"/>
        <v>0</v>
      </c>
      <c r="AA55" s="115">
        <f t="shared" si="32"/>
        <v>0</v>
      </c>
      <c r="AB55" s="116">
        <f t="shared" si="32"/>
        <v>0</v>
      </c>
      <c r="AC55" s="114">
        <f t="shared" si="32"/>
        <v>0</v>
      </c>
      <c r="AD55" s="115">
        <f t="shared" si="32"/>
        <v>0</v>
      </c>
      <c r="AE55" s="115">
        <f t="shared" si="32"/>
        <v>0</v>
      </c>
      <c r="AF55" s="115">
        <f t="shared" si="32"/>
        <v>0</v>
      </c>
      <c r="AG55" s="115">
        <f t="shared" si="32"/>
        <v>0</v>
      </c>
      <c r="AH55" s="115">
        <f t="shared" si="32"/>
        <v>0</v>
      </c>
      <c r="AI55" s="115">
        <f t="shared" si="32"/>
        <v>0</v>
      </c>
      <c r="AJ55" s="115">
        <f t="shared" si="32"/>
        <v>0</v>
      </c>
      <c r="AK55" s="115">
        <f t="shared" si="32"/>
        <v>0</v>
      </c>
      <c r="AL55" s="115">
        <f t="shared" si="32"/>
        <v>0</v>
      </c>
      <c r="AM55" s="115">
        <f t="shared" si="32"/>
        <v>0</v>
      </c>
      <c r="AN55" s="116">
        <f t="shared" si="32"/>
        <v>0</v>
      </c>
      <c r="AO55" s="115">
        <f t="shared" si="32"/>
        <v>0</v>
      </c>
      <c r="AP55" s="115">
        <f t="shared" si="32"/>
        <v>0</v>
      </c>
      <c r="AQ55" s="115">
        <f t="shared" si="32"/>
        <v>0</v>
      </c>
      <c r="AR55" s="115">
        <f t="shared" si="32"/>
        <v>0</v>
      </c>
      <c r="AS55" s="115">
        <f t="shared" si="32"/>
        <v>0</v>
      </c>
      <c r="AT55" s="115">
        <f t="shared" si="32"/>
        <v>0</v>
      </c>
      <c r="AU55" s="115">
        <f t="shared" si="32"/>
        <v>0</v>
      </c>
      <c r="AV55" s="115">
        <f t="shared" si="32"/>
        <v>0</v>
      </c>
      <c r="AW55" s="115">
        <f t="shared" si="32"/>
        <v>0</v>
      </c>
      <c r="AX55" s="115">
        <f t="shared" si="32"/>
        <v>0</v>
      </c>
      <c r="AY55" s="115">
        <f t="shared" si="32"/>
        <v>0</v>
      </c>
      <c r="AZ55" s="116">
        <f t="shared" si="32"/>
        <v>0</v>
      </c>
      <c r="BA55" s="114">
        <f t="shared" si="32"/>
        <v>0</v>
      </c>
      <c r="BB55" s="115">
        <f t="shared" si="32"/>
        <v>0</v>
      </c>
      <c r="BC55" s="115">
        <f t="shared" si="32"/>
        <v>0</v>
      </c>
      <c r="BD55" s="115">
        <f t="shared" si="32"/>
        <v>0</v>
      </c>
      <c r="BE55" s="115">
        <f t="shared" si="32"/>
        <v>0</v>
      </c>
      <c r="BF55" s="115">
        <f t="shared" si="32"/>
        <v>0</v>
      </c>
      <c r="BG55" s="115">
        <f t="shared" si="32"/>
        <v>0</v>
      </c>
      <c r="BH55" s="115">
        <f t="shared" si="32"/>
        <v>0</v>
      </c>
      <c r="BI55" s="115">
        <f t="shared" si="32"/>
        <v>0</v>
      </c>
      <c r="BJ55" s="115">
        <f t="shared" si="32"/>
        <v>0</v>
      </c>
      <c r="BK55" s="115">
        <f t="shared" si="32"/>
        <v>0</v>
      </c>
      <c r="BL55" s="116">
        <f t="shared" si="32"/>
        <v>0</v>
      </c>
    </row>
    <row r="56" spans="1:64" ht="15.75" customHeight="1" x14ac:dyDescent="0.4">
      <c r="A56" s="34"/>
      <c r="B56" s="34"/>
      <c r="C56" s="40"/>
      <c r="D56" s="40" t="str">
        <f>A32</f>
        <v>SAAS #4</v>
      </c>
      <c r="E56" s="95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5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7"/>
      <c r="AC56" s="95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7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7"/>
      <c r="BA56" s="95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7"/>
    </row>
    <row r="57" spans="1:64" ht="15.75" customHeight="1" x14ac:dyDescent="0.4">
      <c r="A57" s="34"/>
      <c r="B57" s="34"/>
      <c r="C57" s="40"/>
      <c r="D57" s="40"/>
      <c r="E57" s="114">
        <f>+E56*$B$32*(1-$B$42)</f>
        <v>0</v>
      </c>
      <c r="F57" s="115">
        <f>+F56*$B$31*(1-$B$42)</f>
        <v>0</v>
      </c>
      <c r="G57" s="115">
        <f t="shared" ref="G57:BL57" si="33">+G56*$B$31*(1-$B$42)</f>
        <v>0</v>
      </c>
      <c r="H57" s="115">
        <f t="shared" si="33"/>
        <v>0</v>
      </c>
      <c r="I57" s="115">
        <f t="shared" si="33"/>
        <v>0</v>
      </c>
      <c r="J57" s="115">
        <f t="shared" si="33"/>
        <v>0</v>
      </c>
      <c r="K57" s="115">
        <f t="shared" si="33"/>
        <v>0</v>
      </c>
      <c r="L57" s="115">
        <f t="shared" si="33"/>
        <v>0</v>
      </c>
      <c r="M57" s="115">
        <f t="shared" si="33"/>
        <v>0</v>
      </c>
      <c r="N57" s="115">
        <f t="shared" si="33"/>
        <v>0</v>
      </c>
      <c r="O57" s="115">
        <f t="shared" si="33"/>
        <v>0</v>
      </c>
      <c r="P57" s="115">
        <f t="shared" si="33"/>
        <v>0</v>
      </c>
      <c r="Q57" s="114">
        <f t="shared" si="33"/>
        <v>0</v>
      </c>
      <c r="R57" s="115">
        <f t="shared" si="33"/>
        <v>0</v>
      </c>
      <c r="S57" s="115">
        <f t="shared" si="33"/>
        <v>0</v>
      </c>
      <c r="T57" s="115">
        <f t="shared" si="33"/>
        <v>0</v>
      </c>
      <c r="U57" s="115">
        <f t="shared" si="33"/>
        <v>0</v>
      </c>
      <c r="V57" s="115">
        <f t="shared" si="33"/>
        <v>0</v>
      </c>
      <c r="W57" s="115">
        <f t="shared" si="33"/>
        <v>0</v>
      </c>
      <c r="X57" s="115">
        <f t="shared" si="33"/>
        <v>0</v>
      </c>
      <c r="Y57" s="115">
        <f t="shared" si="33"/>
        <v>0</v>
      </c>
      <c r="Z57" s="115">
        <f t="shared" si="33"/>
        <v>0</v>
      </c>
      <c r="AA57" s="115">
        <f t="shared" si="33"/>
        <v>0</v>
      </c>
      <c r="AB57" s="116">
        <f t="shared" si="33"/>
        <v>0</v>
      </c>
      <c r="AC57" s="114">
        <f t="shared" si="33"/>
        <v>0</v>
      </c>
      <c r="AD57" s="115">
        <f t="shared" si="33"/>
        <v>0</v>
      </c>
      <c r="AE57" s="115">
        <f t="shared" si="33"/>
        <v>0</v>
      </c>
      <c r="AF57" s="115">
        <f t="shared" si="33"/>
        <v>0</v>
      </c>
      <c r="AG57" s="115">
        <f t="shared" si="33"/>
        <v>0</v>
      </c>
      <c r="AH57" s="115">
        <f t="shared" si="33"/>
        <v>0</v>
      </c>
      <c r="AI57" s="115">
        <f t="shared" si="33"/>
        <v>0</v>
      </c>
      <c r="AJ57" s="115">
        <f t="shared" si="33"/>
        <v>0</v>
      </c>
      <c r="AK57" s="115">
        <f t="shared" si="33"/>
        <v>0</v>
      </c>
      <c r="AL57" s="115">
        <f t="shared" si="33"/>
        <v>0</v>
      </c>
      <c r="AM57" s="115">
        <f t="shared" si="33"/>
        <v>0</v>
      </c>
      <c r="AN57" s="116">
        <f t="shared" si="33"/>
        <v>0</v>
      </c>
      <c r="AO57" s="115">
        <f t="shared" si="33"/>
        <v>0</v>
      </c>
      <c r="AP57" s="115">
        <f t="shared" si="33"/>
        <v>0</v>
      </c>
      <c r="AQ57" s="115">
        <f t="shared" si="33"/>
        <v>0</v>
      </c>
      <c r="AR57" s="115">
        <f t="shared" si="33"/>
        <v>0</v>
      </c>
      <c r="AS57" s="115">
        <f t="shared" si="33"/>
        <v>0</v>
      </c>
      <c r="AT57" s="115">
        <f t="shared" si="33"/>
        <v>0</v>
      </c>
      <c r="AU57" s="115">
        <f t="shared" si="33"/>
        <v>0</v>
      </c>
      <c r="AV57" s="115">
        <f t="shared" si="33"/>
        <v>0</v>
      </c>
      <c r="AW57" s="115">
        <f t="shared" si="33"/>
        <v>0</v>
      </c>
      <c r="AX57" s="115">
        <f t="shared" si="33"/>
        <v>0</v>
      </c>
      <c r="AY57" s="115">
        <f t="shared" si="33"/>
        <v>0</v>
      </c>
      <c r="AZ57" s="116">
        <f t="shared" si="33"/>
        <v>0</v>
      </c>
      <c r="BA57" s="114">
        <f t="shared" si="33"/>
        <v>0</v>
      </c>
      <c r="BB57" s="115">
        <f t="shared" si="33"/>
        <v>0</v>
      </c>
      <c r="BC57" s="115">
        <f t="shared" si="33"/>
        <v>0</v>
      </c>
      <c r="BD57" s="115">
        <f t="shared" si="33"/>
        <v>0</v>
      </c>
      <c r="BE57" s="115">
        <f t="shared" si="33"/>
        <v>0</v>
      </c>
      <c r="BF57" s="115">
        <f t="shared" si="33"/>
        <v>0</v>
      </c>
      <c r="BG57" s="115">
        <f t="shared" si="33"/>
        <v>0</v>
      </c>
      <c r="BH57" s="115">
        <f t="shared" si="33"/>
        <v>0</v>
      </c>
      <c r="BI57" s="115">
        <f t="shared" si="33"/>
        <v>0</v>
      </c>
      <c r="BJ57" s="115">
        <f t="shared" si="33"/>
        <v>0</v>
      </c>
      <c r="BK57" s="115">
        <f t="shared" si="33"/>
        <v>0</v>
      </c>
      <c r="BL57" s="116">
        <f t="shared" si="33"/>
        <v>0</v>
      </c>
    </row>
    <row r="58" spans="1:64" ht="15.75" customHeight="1" x14ac:dyDescent="0.4">
      <c r="A58" s="34"/>
      <c r="B58" s="34"/>
      <c r="C58" s="40"/>
      <c r="D58" s="40" t="str">
        <f>A33</f>
        <v>SAAS #5</v>
      </c>
      <c r="E58" s="95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5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7"/>
      <c r="AC58" s="95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7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7"/>
      <c r="BA58" s="95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7"/>
    </row>
    <row r="59" spans="1:64" ht="15.75" customHeight="1" thickBot="1" x14ac:dyDescent="0.45">
      <c r="A59" s="34"/>
      <c r="B59" s="34"/>
      <c r="C59" s="40"/>
      <c r="D59" s="40"/>
      <c r="E59" s="114">
        <f>+E58*$B$33*(1-$B$43)</f>
        <v>0</v>
      </c>
      <c r="F59" s="115">
        <f>+F58*$B$31*(1-$B$43)</f>
        <v>0</v>
      </c>
      <c r="G59" s="115">
        <f t="shared" ref="G59:BL59" si="34">+G58*$B$31*(1-$B$43)</f>
        <v>0</v>
      </c>
      <c r="H59" s="115">
        <f t="shared" si="34"/>
        <v>0</v>
      </c>
      <c r="I59" s="115">
        <f t="shared" si="34"/>
        <v>0</v>
      </c>
      <c r="J59" s="115">
        <f t="shared" si="34"/>
        <v>0</v>
      </c>
      <c r="K59" s="115">
        <f t="shared" si="34"/>
        <v>0</v>
      </c>
      <c r="L59" s="115">
        <f t="shared" si="34"/>
        <v>0</v>
      </c>
      <c r="M59" s="115">
        <f t="shared" si="34"/>
        <v>0</v>
      </c>
      <c r="N59" s="115">
        <f t="shared" si="34"/>
        <v>0</v>
      </c>
      <c r="O59" s="115">
        <f t="shared" si="34"/>
        <v>0</v>
      </c>
      <c r="P59" s="115">
        <f t="shared" si="34"/>
        <v>0</v>
      </c>
      <c r="Q59" s="114">
        <f t="shared" si="34"/>
        <v>0</v>
      </c>
      <c r="R59" s="115">
        <f t="shared" si="34"/>
        <v>0</v>
      </c>
      <c r="S59" s="115">
        <f t="shared" si="34"/>
        <v>0</v>
      </c>
      <c r="T59" s="115">
        <f t="shared" si="34"/>
        <v>0</v>
      </c>
      <c r="U59" s="115">
        <f t="shared" si="34"/>
        <v>0</v>
      </c>
      <c r="V59" s="115">
        <f t="shared" si="34"/>
        <v>0</v>
      </c>
      <c r="W59" s="115">
        <f t="shared" si="34"/>
        <v>0</v>
      </c>
      <c r="X59" s="115">
        <f t="shared" si="34"/>
        <v>0</v>
      </c>
      <c r="Y59" s="115">
        <f t="shared" si="34"/>
        <v>0</v>
      </c>
      <c r="Z59" s="115">
        <f t="shared" si="34"/>
        <v>0</v>
      </c>
      <c r="AA59" s="115">
        <f t="shared" si="34"/>
        <v>0</v>
      </c>
      <c r="AB59" s="116">
        <f t="shared" si="34"/>
        <v>0</v>
      </c>
      <c r="AC59" s="114">
        <f t="shared" si="34"/>
        <v>0</v>
      </c>
      <c r="AD59" s="115">
        <f t="shared" si="34"/>
        <v>0</v>
      </c>
      <c r="AE59" s="115">
        <f t="shared" si="34"/>
        <v>0</v>
      </c>
      <c r="AF59" s="115">
        <f t="shared" si="34"/>
        <v>0</v>
      </c>
      <c r="AG59" s="115">
        <f t="shared" si="34"/>
        <v>0</v>
      </c>
      <c r="AH59" s="115">
        <f t="shared" si="34"/>
        <v>0</v>
      </c>
      <c r="AI59" s="115">
        <f t="shared" si="34"/>
        <v>0</v>
      </c>
      <c r="AJ59" s="115">
        <f t="shared" si="34"/>
        <v>0</v>
      </c>
      <c r="AK59" s="115">
        <f t="shared" si="34"/>
        <v>0</v>
      </c>
      <c r="AL59" s="115">
        <f t="shared" si="34"/>
        <v>0</v>
      </c>
      <c r="AM59" s="115">
        <f t="shared" si="34"/>
        <v>0</v>
      </c>
      <c r="AN59" s="116">
        <f t="shared" si="34"/>
        <v>0</v>
      </c>
      <c r="AO59" s="125">
        <f t="shared" si="34"/>
        <v>0</v>
      </c>
      <c r="AP59" s="125">
        <f t="shared" si="34"/>
        <v>0</v>
      </c>
      <c r="AQ59" s="125">
        <f t="shared" si="34"/>
        <v>0</v>
      </c>
      <c r="AR59" s="125">
        <f t="shared" si="34"/>
        <v>0</v>
      </c>
      <c r="AS59" s="125">
        <f t="shared" si="34"/>
        <v>0</v>
      </c>
      <c r="AT59" s="125">
        <f t="shared" si="34"/>
        <v>0</v>
      </c>
      <c r="AU59" s="125">
        <f t="shared" si="34"/>
        <v>0</v>
      </c>
      <c r="AV59" s="125">
        <f t="shared" si="34"/>
        <v>0</v>
      </c>
      <c r="AW59" s="125">
        <f t="shared" si="34"/>
        <v>0</v>
      </c>
      <c r="AX59" s="125">
        <f t="shared" si="34"/>
        <v>0</v>
      </c>
      <c r="AY59" s="125">
        <f t="shared" si="34"/>
        <v>0</v>
      </c>
      <c r="AZ59" s="126">
        <f t="shared" si="34"/>
        <v>0</v>
      </c>
      <c r="BA59" s="114">
        <f t="shared" si="34"/>
        <v>0</v>
      </c>
      <c r="BB59" s="115">
        <f t="shared" si="34"/>
        <v>0</v>
      </c>
      <c r="BC59" s="115">
        <f t="shared" si="34"/>
        <v>0</v>
      </c>
      <c r="BD59" s="115">
        <f t="shared" si="34"/>
        <v>0</v>
      </c>
      <c r="BE59" s="115">
        <f t="shared" si="34"/>
        <v>0</v>
      </c>
      <c r="BF59" s="115">
        <f t="shared" si="34"/>
        <v>0</v>
      </c>
      <c r="BG59" s="115">
        <f t="shared" si="34"/>
        <v>0</v>
      </c>
      <c r="BH59" s="115">
        <f t="shared" si="34"/>
        <v>0</v>
      </c>
      <c r="BI59" s="115">
        <f t="shared" si="34"/>
        <v>0</v>
      </c>
      <c r="BJ59" s="115">
        <f t="shared" si="34"/>
        <v>0</v>
      </c>
      <c r="BK59" s="115">
        <f t="shared" si="34"/>
        <v>0</v>
      </c>
      <c r="BL59" s="116">
        <f t="shared" si="34"/>
        <v>0</v>
      </c>
    </row>
    <row r="60" spans="1:64" ht="15.75" customHeight="1" thickBot="1" x14ac:dyDescent="0.45">
      <c r="A60" s="34"/>
      <c r="B60" s="34"/>
      <c r="C60" s="40"/>
      <c r="D60" s="40" t="s">
        <v>97</v>
      </c>
      <c r="E60" s="53">
        <f>E55++E51+E53+E57+E59</f>
        <v>0</v>
      </c>
      <c r="F60" s="54">
        <f>+F55+F51+F53+F57+F59</f>
        <v>0</v>
      </c>
      <c r="G60" s="54">
        <f t="shared" ref="G60:BL60" si="35">+G55+G51+G53+G57+G59</f>
        <v>0</v>
      </c>
      <c r="H60" s="54">
        <f t="shared" si="35"/>
        <v>0</v>
      </c>
      <c r="I60" s="54">
        <f t="shared" si="35"/>
        <v>0</v>
      </c>
      <c r="J60" s="54">
        <f t="shared" si="35"/>
        <v>0</v>
      </c>
      <c r="K60" s="54">
        <f t="shared" si="35"/>
        <v>0</v>
      </c>
      <c r="L60" s="54">
        <f t="shared" si="35"/>
        <v>0</v>
      </c>
      <c r="M60" s="54">
        <f t="shared" si="35"/>
        <v>0</v>
      </c>
      <c r="N60" s="54">
        <f t="shared" si="35"/>
        <v>0</v>
      </c>
      <c r="O60" s="54">
        <f t="shared" si="35"/>
        <v>0</v>
      </c>
      <c r="P60" s="54">
        <f t="shared" si="35"/>
        <v>0</v>
      </c>
      <c r="Q60" s="66">
        <f t="shared" si="35"/>
        <v>0</v>
      </c>
      <c r="R60" s="67">
        <f t="shared" si="35"/>
        <v>0</v>
      </c>
      <c r="S60" s="67">
        <f t="shared" si="35"/>
        <v>0</v>
      </c>
      <c r="T60" s="67">
        <f t="shared" si="35"/>
        <v>0</v>
      </c>
      <c r="U60" s="67">
        <f t="shared" si="35"/>
        <v>0</v>
      </c>
      <c r="V60" s="67">
        <f t="shared" si="35"/>
        <v>0</v>
      </c>
      <c r="W60" s="67">
        <f t="shared" si="35"/>
        <v>0</v>
      </c>
      <c r="X60" s="67">
        <f t="shared" si="35"/>
        <v>0</v>
      </c>
      <c r="Y60" s="67">
        <f t="shared" si="35"/>
        <v>0</v>
      </c>
      <c r="Z60" s="67">
        <f t="shared" si="35"/>
        <v>0</v>
      </c>
      <c r="AA60" s="67">
        <f t="shared" si="35"/>
        <v>0</v>
      </c>
      <c r="AB60" s="68">
        <f t="shared" si="35"/>
        <v>0</v>
      </c>
      <c r="AC60" s="66">
        <f t="shared" si="35"/>
        <v>0</v>
      </c>
      <c r="AD60" s="67">
        <f t="shared" si="35"/>
        <v>0</v>
      </c>
      <c r="AE60" s="67">
        <f t="shared" si="35"/>
        <v>0</v>
      </c>
      <c r="AF60" s="67">
        <f t="shared" si="35"/>
        <v>0</v>
      </c>
      <c r="AG60" s="67">
        <f t="shared" si="35"/>
        <v>0</v>
      </c>
      <c r="AH60" s="67">
        <f t="shared" si="35"/>
        <v>0</v>
      </c>
      <c r="AI60" s="67">
        <f t="shared" si="35"/>
        <v>0</v>
      </c>
      <c r="AJ60" s="67">
        <f t="shared" si="35"/>
        <v>0</v>
      </c>
      <c r="AK60" s="67">
        <f t="shared" si="35"/>
        <v>0</v>
      </c>
      <c r="AL60" s="67">
        <f t="shared" si="35"/>
        <v>0</v>
      </c>
      <c r="AM60" s="67">
        <f t="shared" si="35"/>
        <v>0</v>
      </c>
      <c r="AN60" s="68">
        <f t="shared" si="35"/>
        <v>0</v>
      </c>
      <c r="AO60" s="120">
        <f t="shared" si="35"/>
        <v>0</v>
      </c>
      <c r="AP60" s="120">
        <f t="shared" si="35"/>
        <v>0</v>
      </c>
      <c r="AQ60" s="120">
        <f t="shared" si="35"/>
        <v>0</v>
      </c>
      <c r="AR60" s="120">
        <f t="shared" si="35"/>
        <v>0</v>
      </c>
      <c r="AS60" s="120">
        <f t="shared" si="35"/>
        <v>0</v>
      </c>
      <c r="AT60" s="120">
        <f t="shared" si="35"/>
        <v>0</v>
      </c>
      <c r="AU60" s="120">
        <f t="shared" si="35"/>
        <v>0</v>
      </c>
      <c r="AV60" s="120">
        <f t="shared" si="35"/>
        <v>0</v>
      </c>
      <c r="AW60" s="120">
        <f t="shared" si="35"/>
        <v>0</v>
      </c>
      <c r="AX60" s="120">
        <f t="shared" si="35"/>
        <v>0</v>
      </c>
      <c r="AY60" s="120">
        <f t="shared" si="35"/>
        <v>0</v>
      </c>
      <c r="AZ60" s="120">
        <f t="shared" si="35"/>
        <v>0</v>
      </c>
      <c r="BA60" s="66">
        <f t="shared" si="35"/>
        <v>0</v>
      </c>
      <c r="BB60" s="67">
        <f t="shared" si="35"/>
        <v>0</v>
      </c>
      <c r="BC60" s="67">
        <f t="shared" si="35"/>
        <v>0</v>
      </c>
      <c r="BD60" s="67">
        <f t="shared" si="35"/>
        <v>0</v>
      </c>
      <c r="BE60" s="67">
        <f t="shared" si="35"/>
        <v>0</v>
      </c>
      <c r="BF60" s="67">
        <f t="shared" si="35"/>
        <v>0</v>
      </c>
      <c r="BG60" s="67">
        <f t="shared" si="35"/>
        <v>0</v>
      </c>
      <c r="BH60" s="67">
        <f t="shared" si="35"/>
        <v>0</v>
      </c>
      <c r="BI60" s="67">
        <f t="shared" si="35"/>
        <v>0</v>
      </c>
      <c r="BJ60" s="67">
        <f t="shared" si="35"/>
        <v>0</v>
      </c>
      <c r="BK60" s="67">
        <f t="shared" si="35"/>
        <v>0</v>
      </c>
      <c r="BL60" s="68">
        <f t="shared" si="35"/>
        <v>0</v>
      </c>
    </row>
    <row r="61" spans="1:64" ht="15.75" customHeight="1" thickTop="1" x14ac:dyDescent="0.4">
      <c r="A61" s="34"/>
      <c r="B61" s="34"/>
      <c r="C61" s="40"/>
      <c r="D61" s="40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Q61" s="39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1"/>
      <c r="AC61" s="39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1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  <c r="BA61" s="3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1"/>
    </row>
    <row r="62" spans="1:64" ht="15.75" customHeight="1" x14ac:dyDescent="0.4">
      <c r="A62" s="34"/>
      <c r="B62" s="34"/>
      <c r="C62" s="40"/>
      <c r="D62" s="148" t="str">
        <f>A35</f>
        <v>Bundled Offering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/>
      <c r="Q62" s="39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1"/>
      <c r="AC62" s="39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1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  <c r="BA62" s="3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1"/>
    </row>
    <row r="63" spans="1:64" ht="15.75" customHeight="1" x14ac:dyDescent="0.4">
      <c r="A63" s="34"/>
      <c r="B63" s="34"/>
      <c r="C63" s="40"/>
      <c r="D63" s="40">
        <f>A36</f>
        <v>0</v>
      </c>
      <c r="E63" s="95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95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7"/>
      <c r="AC63" s="95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9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7"/>
      <c r="BA63" s="95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7"/>
    </row>
    <row r="64" spans="1:64" ht="15.75" customHeight="1" thickBot="1" x14ac:dyDescent="0.45">
      <c r="A64" s="34"/>
      <c r="B64" s="34"/>
      <c r="C64" s="40"/>
      <c r="D64" s="40"/>
      <c r="E64" s="119">
        <f t="shared" ref="E64:W64" si="36">+E63*$B$36</f>
        <v>0</v>
      </c>
      <c r="F64" s="120">
        <f t="shared" si="36"/>
        <v>0</v>
      </c>
      <c r="G64" s="120">
        <f t="shared" si="36"/>
        <v>0</v>
      </c>
      <c r="H64" s="120">
        <f t="shared" si="36"/>
        <v>0</v>
      </c>
      <c r="I64" s="120">
        <f t="shared" si="36"/>
        <v>0</v>
      </c>
      <c r="J64" s="120">
        <f t="shared" si="36"/>
        <v>0</v>
      </c>
      <c r="K64" s="120">
        <f t="shared" si="36"/>
        <v>0</v>
      </c>
      <c r="L64" s="120">
        <v>0</v>
      </c>
      <c r="M64" s="120">
        <f t="shared" si="36"/>
        <v>0</v>
      </c>
      <c r="N64" s="120">
        <f t="shared" si="36"/>
        <v>0</v>
      </c>
      <c r="O64" s="120">
        <f t="shared" si="36"/>
        <v>0</v>
      </c>
      <c r="P64" s="121">
        <f t="shared" si="36"/>
        <v>0</v>
      </c>
      <c r="Q64" s="119">
        <f t="shared" si="36"/>
        <v>0</v>
      </c>
      <c r="R64" s="120">
        <f t="shared" si="36"/>
        <v>0</v>
      </c>
      <c r="S64" s="120">
        <f t="shared" si="36"/>
        <v>0</v>
      </c>
      <c r="T64" s="120">
        <f t="shared" si="36"/>
        <v>0</v>
      </c>
      <c r="U64" s="120">
        <f t="shared" si="36"/>
        <v>0</v>
      </c>
      <c r="V64" s="120">
        <f t="shared" si="36"/>
        <v>0</v>
      </c>
      <c r="W64" s="120">
        <f t="shared" si="36"/>
        <v>0</v>
      </c>
      <c r="X64" s="120">
        <f>+X63*$B$36</f>
        <v>0</v>
      </c>
      <c r="Y64" s="120">
        <f>+Y63*$B$36</f>
        <v>0</v>
      </c>
      <c r="Z64" s="120">
        <f>+Z63*$B$36</f>
        <v>0</v>
      </c>
      <c r="AA64" s="120">
        <f t="shared" ref="AA64" si="37">+AA63*$B$36</f>
        <v>0</v>
      </c>
      <c r="AB64" s="121">
        <f>+AB63*$B$36</f>
        <v>0</v>
      </c>
      <c r="AC64" s="127">
        <f t="shared" ref="AC64:BL64" si="38">+AC63*$B$36</f>
        <v>0</v>
      </c>
      <c r="AD64" s="128">
        <f t="shared" si="38"/>
        <v>0</v>
      </c>
      <c r="AE64" s="128">
        <f t="shared" si="38"/>
        <v>0</v>
      </c>
      <c r="AF64" s="128">
        <f t="shared" si="38"/>
        <v>0</v>
      </c>
      <c r="AG64" s="128">
        <f t="shared" si="38"/>
        <v>0</v>
      </c>
      <c r="AH64" s="128">
        <f t="shared" si="38"/>
        <v>0</v>
      </c>
      <c r="AI64" s="128">
        <f t="shared" si="38"/>
        <v>0</v>
      </c>
      <c r="AJ64" s="128">
        <f t="shared" si="38"/>
        <v>0</v>
      </c>
      <c r="AK64" s="128">
        <f t="shared" si="38"/>
        <v>0</v>
      </c>
      <c r="AL64" s="128">
        <f t="shared" si="38"/>
        <v>0</v>
      </c>
      <c r="AM64" s="128">
        <f t="shared" si="38"/>
        <v>0</v>
      </c>
      <c r="AN64" s="129">
        <f t="shared" si="38"/>
        <v>0</v>
      </c>
      <c r="AO64" s="127">
        <f t="shared" si="38"/>
        <v>0</v>
      </c>
      <c r="AP64" s="128">
        <f t="shared" si="38"/>
        <v>0</v>
      </c>
      <c r="AQ64" s="128">
        <f t="shared" si="38"/>
        <v>0</v>
      </c>
      <c r="AR64" s="128">
        <f t="shared" si="38"/>
        <v>0</v>
      </c>
      <c r="AS64" s="128">
        <f t="shared" si="38"/>
        <v>0</v>
      </c>
      <c r="AT64" s="128">
        <f t="shared" si="38"/>
        <v>0</v>
      </c>
      <c r="AU64" s="128">
        <f t="shared" si="38"/>
        <v>0</v>
      </c>
      <c r="AV64" s="128">
        <f t="shared" si="38"/>
        <v>0</v>
      </c>
      <c r="AW64" s="128">
        <f t="shared" si="38"/>
        <v>0</v>
      </c>
      <c r="AX64" s="128">
        <f t="shared" si="38"/>
        <v>0</v>
      </c>
      <c r="AY64" s="128">
        <f t="shared" si="38"/>
        <v>0</v>
      </c>
      <c r="AZ64" s="129">
        <f t="shared" si="38"/>
        <v>0</v>
      </c>
      <c r="BA64" s="127">
        <f t="shared" si="38"/>
        <v>0</v>
      </c>
      <c r="BB64" s="128">
        <f t="shared" si="38"/>
        <v>0</v>
      </c>
      <c r="BC64" s="128">
        <f t="shared" si="38"/>
        <v>0</v>
      </c>
      <c r="BD64" s="128">
        <f t="shared" si="38"/>
        <v>0</v>
      </c>
      <c r="BE64" s="128">
        <f t="shared" si="38"/>
        <v>0</v>
      </c>
      <c r="BF64" s="128">
        <f t="shared" si="38"/>
        <v>0</v>
      </c>
      <c r="BG64" s="128">
        <f t="shared" si="38"/>
        <v>0</v>
      </c>
      <c r="BH64" s="128">
        <f t="shared" si="38"/>
        <v>0</v>
      </c>
      <c r="BI64" s="128">
        <f t="shared" si="38"/>
        <v>0</v>
      </c>
      <c r="BJ64" s="128">
        <f t="shared" si="38"/>
        <v>0</v>
      </c>
      <c r="BK64" s="128">
        <f t="shared" si="38"/>
        <v>0</v>
      </c>
      <c r="BL64" s="129">
        <f t="shared" si="38"/>
        <v>0</v>
      </c>
    </row>
    <row r="65" spans="1:64" ht="15.75" customHeight="1" thickTop="1" x14ac:dyDescent="0.4">
      <c r="A65" s="34"/>
      <c r="B65" s="34"/>
      <c r="C65" s="40"/>
      <c r="D65" s="40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9"/>
      <c r="Q65" s="47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9"/>
      <c r="AC65" s="47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9"/>
      <c r="AO65" s="47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9"/>
      <c r="BA65" s="47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9"/>
    </row>
    <row r="66" spans="1:64" ht="15.75" customHeight="1" thickBot="1" x14ac:dyDescent="0.45">
      <c r="A66" s="34"/>
      <c r="B66" s="34"/>
      <c r="C66" s="40"/>
      <c r="D66" s="110" t="s">
        <v>98</v>
      </c>
      <c r="E66" s="130">
        <f t="shared" ref="E66:AJ66" si="39">+E24+E47+E60+E64</f>
        <v>0</v>
      </c>
      <c r="F66" s="131">
        <f t="shared" si="39"/>
        <v>0</v>
      </c>
      <c r="G66" s="131">
        <f t="shared" si="39"/>
        <v>0</v>
      </c>
      <c r="H66" s="131">
        <f t="shared" si="39"/>
        <v>0</v>
      </c>
      <c r="I66" s="131">
        <f t="shared" si="39"/>
        <v>0</v>
      </c>
      <c r="J66" s="131">
        <f t="shared" si="39"/>
        <v>0</v>
      </c>
      <c r="K66" s="131">
        <f t="shared" si="39"/>
        <v>0</v>
      </c>
      <c r="L66" s="131">
        <f t="shared" si="39"/>
        <v>0</v>
      </c>
      <c r="M66" s="131">
        <f t="shared" si="39"/>
        <v>0</v>
      </c>
      <c r="N66" s="131">
        <f t="shared" si="39"/>
        <v>0</v>
      </c>
      <c r="O66" s="131">
        <f t="shared" si="39"/>
        <v>0</v>
      </c>
      <c r="P66" s="132">
        <f t="shared" si="39"/>
        <v>0</v>
      </c>
      <c r="Q66" s="130">
        <f t="shared" si="39"/>
        <v>0</v>
      </c>
      <c r="R66" s="131">
        <f t="shared" si="39"/>
        <v>0</v>
      </c>
      <c r="S66" s="131">
        <f t="shared" si="39"/>
        <v>0</v>
      </c>
      <c r="T66" s="131">
        <f t="shared" si="39"/>
        <v>0</v>
      </c>
      <c r="U66" s="131">
        <f t="shared" si="39"/>
        <v>0</v>
      </c>
      <c r="V66" s="131">
        <f t="shared" si="39"/>
        <v>0</v>
      </c>
      <c r="W66" s="131">
        <f t="shared" si="39"/>
        <v>0</v>
      </c>
      <c r="X66" s="131">
        <f t="shared" si="39"/>
        <v>0</v>
      </c>
      <c r="Y66" s="131">
        <f t="shared" si="39"/>
        <v>0</v>
      </c>
      <c r="Z66" s="131">
        <f t="shared" si="39"/>
        <v>0</v>
      </c>
      <c r="AA66" s="131">
        <f t="shared" si="39"/>
        <v>0</v>
      </c>
      <c r="AB66" s="132">
        <f t="shared" si="39"/>
        <v>0</v>
      </c>
      <c r="AC66" s="130">
        <f t="shared" si="39"/>
        <v>0</v>
      </c>
      <c r="AD66" s="131">
        <f t="shared" si="39"/>
        <v>0</v>
      </c>
      <c r="AE66" s="131">
        <f t="shared" si="39"/>
        <v>0</v>
      </c>
      <c r="AF66" s="131">
        <f t="shared" si="39"/>
        <v>0</v>
      </c>
      <c r="AG66" s="131">
        <f t="shared" si="39"/>
        <v>0</v>
      </c>
      <c r="AH66" s="131">
        <f t="shared" si="39"/>
        <v>0</v>
      </c>
      <c r="AI66" s="131">
        <f t="shared" si="39"/>
        <v>0</v>
      </c>
      <c r="AJ66" s="131">
        <f t="shared" si="39"/>
        <v>0</v>
      </c>
      <c r="AK66" s="131">
        <f t="shared" ref="AK66:BL66" si="40">+AK24+AK47+AK60+AK64</f>
        <v>0</v>
      </c>
      <c r="AL66" s="131">
        <f t="shared" si="40"/>
        <v>0</v>
      </c>
      <c r="AM66" s="131">
        <f t="shared" si="40"/>
        <v>0</v>
      </c>
      <c r="AN66" s="132">
        <f t="shared" si="40"/>
        <v>0</v>
      </c>
      <c r="AO66" s="130">
        <f t="shared" si="40"/>
        <v>0</v>
      </c>
      <c r="AP66" s="131">
        <f t="shared" si="40"/>
        <v>0</v>
      </c>
      <c r="AQ66" s="131">
        <f t="shared" si="40"/>
        <v>0</v>
      </c>
      <c r="AR66" s="131">
        <f t="shared" si="40"/>
        <v>0</v>
      </c>
      <c r="AS66" s="131">
        <f t="shared" si="40"/>
        <v>0</v>
      </c>
      <c r="AT66" s="131">
        <f t="shared" si="40"/>
        <v>0</v>
      </c>
      <c r="AU66" s="131">
        <f t="shared" si="40"/>
        <v>0</v>
      </c>
      <c r="AV66" s="131">
        <f t="shared" si="40"/>
        <v>0</v>
      </c>
      <c r="AW66" s="131">
        <f t="shared" si="40"/>
        <v>0</v>
      </c>
      <c r="AX66" s="131">
        <f t="shared" si="40"/>
        <v>0</v>
      </c>
      <c r="AY66" s="131">
        <f t="shared" si="40"/>
        <v>0</v>
      </c>
      <c r="AZ66" s="132">
        <f t="shared" si="40"/>
        <v>0</v>
      </c>
      <c r="BA66" s="130">
        <f t="shared" si="40"/>
        <v>0</v>
      </c>
      <c r="BB66" s="131">
        <f t="shared" si="40"/>
        <v>0</v>
      </c>
      <c r="BC66" s="131">
        <f t="shared" si="40"/>
        <v>0</v>
      </c>
      <c r="BD66" s="131">
        <f t="shared" si="40"/>
        <v>0</v>
      </c>
      <c r="BE66" s="131">
        <f t="shared" si="40"/>
        <v>0</v>
      </c>
      <c r="BF66" s="131">
        <f t="shared" si="40"/>
        <v>0</v>
      </c>
      <c r="BG66" s="131">
        <f t="shared" si="40"/>
        <v>0</v>
      </c>
      <c r="BH66" s="131">
        <f t="shared" si="40"/>
        <v>0</v>
      </c>
      <c r="BI66" s="131">
        <f t="shared" si="40"/>
        <v>0</v>
      </c>
      <c r="BJ66" s="131">
        <f t="shared" si="40"/>
        <v>0</v>
      </c>
      <c r="BK66" s="131">
        <f t="shared" si="40"/>
        <v>0</v>
      </c>
      <c r="BL66" s="132">
        <f t="shared" si="40"/>
        <v>0</v>
      </c>
    </row>
    <row r="67" spans="1:64" ht="15.75" customHeight="1" x14ac:dyDescent="0.4">
      <c r="A67" s="34"/>
      <c r="B67" s="34"/>
      <c r="C67" s="40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</row>
    <row r="68" spans="1:64" ht="15.75" customHeight="1" x14ac:dyDescent="0.4">
      <c r="A68" s="34"/>
      <c r="B68" s="34"/>
      <c r="C68" s="40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</row>
    <row r="69" spans="1:64" ht="15.75" customHeight="1" x14ac:dyDescent="0.4">
      <c r="A69" s="34"/>
      <c r="B69" s="34"/>
      <c r="C69" s="40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</row>
    <row r="70" spans="1:64" ht="15.75" customHeight="1" x14ac:dyDescent="0.4">
      <c r="A70" s="34"/>
      <c r="B70" s="34"/>
      <c r="C70" s="4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</row>
    <row r="71" spans="1:64" ht="15.75" customHeight="1" x14ac:dyDescent="0.4">
      <c r="A71" s="34"/>
      <c r="B71" s="34"/>
      <c r="C71" s="40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</row>
    <row r="72" spans="1:64" ht="15.75" customHeight="1" x14ac:dyDescent="0.4">
      <c r="A72" s="34"/>
      <c r="B72" s="34"/>
      <c r="C72" s="40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</row>
    <row r="73" spans="1:64" ht="15.75" customHeight="1" x14ac:dyDescent="0.4">
      <c r="A73" s="34"/>
      <c r="B73" s="34"/>
      <c r="C73" s="40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</row>
    <row r="74" spans="1:64" ht="15.75" customHeight="1" x14ac:dyDescent="0.4">
      <c r="A74" s="34"/>
      <c r="B74" s="34"/>
      <c r="C74" s="40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</row>
    <row r="75" spans="1:64" ht="15.75" customHeight="1" x14ac:dyDescent="0.4">
      <c r="A75" s="34"/>
      <c r="B75" s="34"/>
      <c r="C75" s="40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</row>
    <row r="76" spans="1:64" ht="15.75" customHeight="1" x14ac:dyDescent="0.4">
      <c r="A76" s="34"/>
      <c r="B76" s="34"/>
      <c r="C76" s="40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</row>
    <row r="77" spans="1:64" ht="15.75" customHeight="1" x14ac:dyDescent="0.4">
      <c r="A77" s="34"/>
      <c r="B77" s="34"/>
      <c r="C77" s="40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</row>
    <row r="78" spans="1:64" ht="15.75" customHeight="1" x14ac:dyDescent="0.4">
      <c r="A78" s="34"/>
      <c r="B78" s="34"/>
      <c r="C78" s="40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</row>
    <row r="79" spans="1:64" ht="15.75" customHeight="1" x14ac:dyDescent="0.4">
      <c r="A79" s="34"/>
      <c r="B79" s="34"/>
      <c r="C79" s="40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</row>
    <row r="80" spans="1:64" ht="15.75" customHeight="1" x14ac:dyDescent="0.4">
      <c r="A80" s="34"/>
      <c r="B80" s="34"/>
      <c r="C80" s="40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</row>
    <row r="81" spans="1:64" ht="15.75" customHeight="1" x14ac:dyDescent="0.4">
      <c r="A81" s="34"/>
      <c r="B81" s="34"/>
      <c r="C81" s="40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</row>
    <row r="82" spans="1:64" ht="15.75" customHeight="1" x14ac:dyDescent="0.4">
      <c r="A82" s="34"/>
      <c r="B82" s="34"/>
      <c r="C82" s="40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</row>
    <row r="83" spans="1:64" ht="15.75" customHeight="1" x14ac:dyDescent="0.4">
      <c r="A83" s="75"/>
      <c r="B83" s="75"/>
      <c r="C83" s="40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</row>
    <row r="84" spans="1:64" ht="15.75" customHeight="1" x14ac:dyDescent="0.4">
      <c r="A84" s="75"/>
      <c r="B84" s="75"/>
      <c r="C84" s="40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</row>
    <row r="85" spans="1:64" ht="15.75" customHeight="1" x14ac:dyDescent="0.4">
      <c r="A85" s="75"/>
      <c r="B85" s="75"/>
      <c r="C85" s="40"/>
      <c r="D85" s="3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64" ht="15.75" customHeight="1" x14ac:dyDescent="0.4">
      <c r="A86" s="75"/>
      <c r="B86" s="75"/>
      <c r="C86" s="40"/>
      <c r="D86" s="3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64" ht="15.75" customHeight="1" x14ac:dyDescent="0.4">
      <c r="A87" s="75"/>
      <c r="B87" s="75"/>
      <c r="C87" s="40"/>
      <c r="D87" s="3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64" ht="15.75" customHeight="1" x14ac:dyDescent="0.4">
      <c r="A88" s="75"/>
      <c r="B88" s="75"/>
      <c r="C88" s="40"/>
      <c r="D88" s="3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64" ht="15.75" customHeight="1" x14ac:dyDescent="0.4">
      <c r="A89" s="75"/>
      <c r="B89" s="75"/>
      <c r="C89" s="40"/>
      <c r="D89" s="3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64" ht="15.75" customHeight="1" x14ac:dyDescent="0.4">
      <c r="A90" s="75"/>
      <c r="B90" s="75"/>
      <c r="C90" s="40"/>
      <c r="D90" s="3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64" ht="15.75" customHeight="1" x14ac:dyDescent="0.4">
      <c r="A91" s="75"/>
      <c r="B91" s="75"/>
      <c r="C91" s="40"/>
      <c r="D91" s="3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64" ht="15.75" customHeight="1" x14ac:dyDescent="0.4">
      <c r="A92" s="75"/>
      <c r="B92" s="75"/>
      <c r="C92" s="40"/>
      <c r="D92" s="3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64" ht="15.75" customHeight="1" x14ac:dyDescent="0.4">
      <c r="A93" s="75"/>
      <c r="B93" s="75"/>
      <c r="C93" s="40"/>
      <c r="D93" s="3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64" ht="15.75" customHeight="1" x14ac:dyDescent="0.4">
      <c r="A94" s="75"/>
      <c r="B94" s="75"/>
      <c r="C94" s="40"/>
      <c r="D94" s="3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64" ht="15.75" customHeight="1" x14ac:dyDescent="0.4">
      <c r="A95" s="75"/>
      <c r="B95" s="75"/>
      <c r="C95" s="40"/>
      <c r="D95" s="3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64" ht="15.75" customHeight="1" x14ac:dyDescent="0.4">
      <c r="A96" s="75"/>
      <c r="B96" s="75"/>
      <c r="C96" s="40"/>
      <c r="D96" s="3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15.75" customHeight="1" x14ac:dyDescent="0.4">
      <c r="A97" s="75"/>
      <c r="B97" s="75"/>
      <c r="C97" s="40"/>
      <c r="D97" s="3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ht="15.75" customHeight="1" x14ac:dyDescent="0.4">
      <c r="A98" s="75"/>
      <c r="B98" s="75"/>
      <c r="C98" s="40"/>
      <c r="D98" s="3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</row>
    <row r="99" spans="1:28" ht="15.75" customHeight="1" x14ac:dyDescent="0.4">
      <c r="A99" s="75"/>
      <c r="B99" s="75"/>
      <c r="C99" s="40"/>
      <c r="D99" s="3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</row>
    <row r="100" spans="1:28" ht="15.75" customHeight="1" x14ac:dyDescent="0.4">
      <c r="A100" s="75"/>
      <c r="B100" s="75"/>
      <c r="C100" s="40"/>
      <c r="D100" s="3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</row>
    <row r="101" spans="1:28" ht="15.75" customHeight="1" x14ac:dyDescent="0.4">
      <c r="A101" s="75"/>
      <c r="B101" s="75"/>
      <c r="C101" s="40"/>
      <c r="D101" s="3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</row>
    <row r="102" spans="1:28" ht="15.75" customHeight="1" x14ac:dyDescent="0.4">
      <c r="A102" s="75"/>
      <c r="B102" s="75"/>
      <c r="C102" s="40"/>
      <c r="D102" s="3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ht="15.75" customHeight="1" x14ac:dyDescent="0.4">
      <c r="A103" s="75"/>
      <c r="B103" s="75"/>
      <c r="C103" s="40"/>
      <c r="D103" s="3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ht="15.75" customHeight="1" x14ac:dyDescent="0.4">
      <c r="A104" s="75"/>
      <c r="B104" s="75"/>
      <c r="C104" s="40"/>
      <c r="D104" s="3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ht="15.75" customHeight="1" x14ac:dyDescent="0.4">
      <c r="A105" s="75"/>
      <c r="B105" s="75"/>
      <c r="C105" s="40"/>
      <c r="D105" s="3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</row>
    <row r="106" spans="1:28" ht="15.75" customHeight="1" x14ac:dyDescent="0.4">
      <c r="A106" s="75"/>
      <c r="B106" s="75"/>
      <c r="C106" s="40"/>
      <c r="D106" s="3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15.75" customHeight="1" x14ac:dyDescent="0.4">
      <c r="A107" s="75"/>
      <c r="B107" s="75"/>
      <c r="C107" s="40"/>
      <c r="D107" s="3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15.75" customHeight="1" x14ac:dyDescent="0.4">
      <c r="A108" s="75"/>
      <c r="B108" s="75"/>
      <c r="C108" s="40"/>
      <c r="D108" s="3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15.75" customHeight="1" x14ac:dyDescent="0.4">
      <c r="A109" s="75"/>
      <c r="B109" s="75"/>
      <c r="C109" s="40"/>
      <c r="D109" s="3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15.75" customHeight="1" x14ac:dyDescent="0.4">
      <c r="A110" s="75"/>
      <c r="B110" s="75"/>
      <c r="C110" s="40"/>
      <c r="D110" s="3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15.75" customHeight="1" x14ac:dyDescent="0.4">
      <c r="A111" s="75"/>
      <c r="B111" s="75"/>
      <c r="C111" s="40"/>
      <c r="D111" s="3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15.75" customHeight="1" x14ac:dyDescent="0.4">
      <c r="A112" s="75"/>
      <c r="B112" s="75"/>
      <c r="C112" s="40"/>
      <c r="D112" s="3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15.75" customHeight="1" x14ac:dyDescent="0.4">
      <c r="A113" s="75"/>
      <c r="B113" s="75"/>
      <c r="C113" s="40"/>
      <c r="D113" s="3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15.75" customHeight="1" x14ac:dyDescent="0.4">
      <c r="A114" s="75"/>
      <c r="B114" s="75"/>
      <c r="C114" s="40"/>
      <c r="D114" s="3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15.75" customHeight="1" x14ac:dyDescent="0.4">
      <c r="A115" s="75"/>
      <c r="B115" s="75"/>
      <c r="C115" s="40"/>
      <c r="D115" s="3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15.75" customHeight="1" x14ac:dyDescent="0.4">
      <c r="A116" s="75"/>
      <c r="B116" s="75"/>
      <c r="C116" s="40"/>
      <c r="D116" s="3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15.75" customHeight="1" x14ac:dyDescent="0.4">
      <c r="A117" s="75"/>
      <c r="B117" s="75"/>
      <c r="C117" s="40"/>
      <c r="D117" s="3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  <row r="118" spans="1:28" ht="15.75" customHeight="1" x14ac:dyDescent="0.4">
      <c r="A118" s="75"/>
      <c r="B118" s="75"/>
      <c r="C118" s="40"/>
      <c r="D118" s="34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</row>
    <row r="119" spans="1:28" ht="15.75" customHeight="1" x14ac:dyDescent="0.4">
      <c r="A119" s="75"/>
      <c r="B119" s="75"/>
      <c r="C119" s="40"/>
      <c r="D119" s="34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</row>
    <row r="120" spans="1:28" ht="15.75" customHeight="1" x14ac:dyDescent="0.4">
      <c r="A120" s="75"/>
      <c r="B120" s="75"/>
      <c r="C120" s="40"/>
      <c r="D120" s="34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</row>
    <row r="121" spans="1:28" ht="15.75" customHeight="1" x14ac:dyDescent="0.4">
      <c r="A121" s="75"/>
      <c r="B121" s="75"/>
      <c r="C121" s="40"/>
      <c r="D121" s="34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</row>
    <row r="122" spans="1:28" ht="15.75" customHeight="1" x14ac:dyDescent="0.4">
      <c r="A122" s="75"/>
      <c r="B122" s="75"/>
      <c r="C122" s="40"/>
      <c r="D122" s="34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</row>
    <row r="123" spans="1:28" ht="15.75" customHeight="1" x14ac:dyDescent="0.4">
      <c r="A123" s="75"/>
      <c r="B123" s="75"/>
      <c r="C123" s="40"/>
      <c r="D123" s="34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</row>
    <row r="124" spans="1:28" ht="15.75" customHeight="1" x14ac:dyDescent="0.4">
      <c r="A124" s="75"/>
      <c r="B124" s="75"/>
      <c r="C124" s="40"/>
      <c r="D124" s="3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</row>
    <row r="125" spans="1:28" ht="15.75" customHeight="1" x14ac:dyDescent="0.4">
      <c r="A125" s="75"/>
      <c r="B125" s="75"/>
      <c r="C125" s="40"/>
      <c r="D125" s="34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</row>
    <row r="126" spans="1:28" ht="15.75" customHeight="1" x14ac:dyDescent="0.4">
      <c r="A126" s="75"/>
      <c r="B126" s="75"/>
      <c r="C126" s="40"/>
      <c r="D126" s="34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</row>
    <row r="127" spans="1:28" ht="15.75" customHeight="1" x14ac:dyDescent="0.4">
      <c r="A127" s="75"/>
      <c r="B127" s="75"/>
      <c r="C127" s="40"/>
      <c r="D127" s="34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</row>
    <row r="128" spans="1:28" ht="15.75" customHeight="1" x14ac:dyDescent="0.4">
      <c r="A128" s="75"/>
      <c r="B128" s="75"/>
      <c r="C128" s="40"/>
      <c r="D128" s="34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</row>
    <row r="129" spans="1:28" ht="15.75" customHeight="1" x14ac:dyDescent="0.4">
      <c r="A129" s="75"/>
      <c r="B129" s="75"/>
      <c r="C129" s="40"/>
      <c r="D129" s="34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</row>
    <row r="130" spans="1:28" ht="15.75" customHeight="1" x14ac:dyDescent="0.4">
      <c r="A130" s="75"/>
      <c r="B130" s="75"/>
      <c r="C130" s="40"/>
      <c r="D130" s="34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</row>
    <row r="131" spans="1:28" ht="15.75" customHeight="1" x14ac:dyDescent="0.4">
      <c r="A131" s="75"/>
      <c r="B131" s="75"/>
      <c r="C131" s="40"/>
      <c r="D131" s="34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ht="15.75" customHeight="1" x14ac:dyDescent="0.4">
      <c r="A132" s="75"/>
      <c r="B132" s="75"/>
      <c r="C132" s="40"/>
      <c r="D132" s="3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</row>
    <row r="133" spans="1:28" ht="15.75" customHeight="1" x14ac:dyDescent="0.4">
      <c r="A133" s="75"/>
      <c r="B133" s="75"/>
      <c r="C133" s="40"/>
      <c r="D133" s="3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</row>
    <row r="134" spans="1:28" ht="15.75" customHeight="1" x14ac:dyDescent="0.4">
      <c r="A134" s="75"/>
      <c r="B134" s="75"/>
      <c r="C134" s="40"/>
      <c r="D134" s="34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</row>
    <row r="135" spans="1:28" ht="15.75" customHeight="1" x14ac:dyDescent="0.4">
      <c r="A135" s="75"/>
      <c r="B135" s="75"/>
      <c r="C135" s="40"/>
      <c r="D135" s="34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</row>
    <row r="136" spans="1:28" ht="15.75" customHeight="1" x14ac:dyDescent="0.4">
      <c r="A136" s="75"/>
      <c r="B136" s="75"/>
      <c r="C136" s="40"/>
      <c r="D136" s="34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15.75" customHeight="1" x14ac:dyDescent="0.4">
      <c r="A137" s="75"/>
      <c r="B137" s="75"/>
      <c r="C137" s="40"/>
      <c r="D137" s="34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5.75" customHeight="1" x14ac:dyDescent="0.4">
      <c r="A138" s="75"/>
      <c r="B138" s="75"/>
      <c r="C138" s="40"/>
      <c r="D138" s="34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15.75" customHeight="1" x14ac:dyDescent="0.4">
      <c r="A139" s="75"/>
      <c r="B139" s="75"/>
      <c r="C139" s="40"/>
      <c r="D139" s="34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15.75" customHeight="1" x14ac:dyDescent="0.4">
      <c r="A140" s="75"/>
      <c r="B140" s="75"/>
      <c r="C140" s="40"/>
      <c r="D140" s="34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15.75" customHeight="1" x14ac:dyDescent="0.4">
      <c r="A141" s="75"/>
      <c r="B141" s="75"/>
      <c r="C141" s="40"/>
      <c r="D141" s="34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5.75" customHeight="1" x14ac:dyDescent="0.4">
      <c r="A142" s="75"/>
      <c r="B142" s="75"/>
      <c r="C142" s="40"/>
      <c r="D142" s="3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15.75" customHeight="1" x14ac:dyDescent="0.4">
      <c r="A143" s="75"/>
      <c r="B143" s="75"/>
      <c r="C143" s="40"/>
      <c r="D143" s="3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15.75" customHeight="1" x14ac:dyDescent="0.4">
      <c r="A144" s="75"/>
      <c r="B144" s="75"/>
      <c r="C144" s="40"/>
      <c r="D144" s="34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15.75" customHeight="1" x14ac:dyDescent="0.4">
      <c r="A145" s="75"/>
      <c r="B145" s="75"/>
      <c r="C145" s="40"/>
      <c r="D145" s="34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15.75" customHeight="1" x14ac:dyDescent="0.4">
      <c r="A146" s="75"/>
      <c r="B146" s="75"/>
      <c r="C146" s="40"/>
      <c r="D146" s="34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5.75" customHeight="1" x14ac:dyDescent="0.4">
      <c r="A147" s="75"/>
      <c r="B147" s="75"/>
      <c r="C147" s="40"/>
      <c r="D147" s="34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ht="15.75" customHeight="1" x14ac:dyDescent="0.4">
      <c r="A148" s="75"/>
      <c r="B148" s="75"/>
      <c r="C148" s="40"/>
      <c r="D148" s="34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ht="15.75" customHeight="1" x14ac:dyDescent="0.4">
      <c r="A149" s="75"/>
      <c r="B149" s="75"/>
      <c r="C149" s="40"/>
      <c r="D149" s="34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ht="15.75" customHeight="1" x14ac:dyDescent="0.4">
      <c r="A150" s="75"/>
      <c r="B150" s="75"/>
      <c r="C150" s="40"/>
      <c r="D150" s="34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ht="15.75" customHeight="1" x14ac:dyDescent="0.4">
      <c r="A151" s="75"/>
      <c r="B151" s="75"/>
      <c r="C151" s="40"/>
      <c r="D151" s="34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ht="15.75" customHeight="1" x14ac:dyDescent="0.4">
      <c r="A152" s="75"/>
      <c r="B152" s="75"/>
      <c r="C152" s="40"/>
      <c r="D152" s="34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ht="15.75" customHeight="1" x14ac:dyDescent="0.4">
      <c r="A153" s="75"/>
      <c r="B153" s="75"/>
      <c r="C153" s="40"/>
      <c r="D153" s="34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ht="15.75" customHeight="1" x14ac:dyDescent="0.4">
      <c r="A154" s="75"/>
      <c r="B154" s="75"/>
      <c r="C154" s="40"/>
      <c r="D154" s="34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</row>
    <row r="155" spans="1:28" ht="15.75" customHeight="1" x14ac:dyDescent="0.4">
      <c r="A155" s="75"/>
      <c r="B155" s="75"/>
      <c r="C155" s="40"/>
      <c r="D155" s="34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</row>
    <row r="156" spans="1:28" ht="15.75" customHeight="1" x14ac:dyDescent="0.4">
      <c r="A156" s="75"/>
      <c r="B156" s="75"/>
      <c r="C156" s="40"/>
      <c r="D156" s="3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</row>
    <row r="157" spans="1:28" ht="15.75" customHeight="1" x14ac:dyDescent="0.4">
      <c r="A157" s="75"/>
      <c r="B157" s="75"/>
      <c r="C157" s="40"/>
      <c r="D157" s="34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</row>
    <row r="158" spans="1:28" ht="15.75" customHeight="1" x14ac:dyDescent="0.4">
      <c r="A158" s="75"/>
      <c r="B158" s="75"/>
      <c r="C158" s="40"/>
      <c r="D158" s="34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</row>
    <row r="159" spans="1:28" ht="15.75" customHeight="1" x14ac:dyDescent="0.4">
      <c r="A159" s="75"/>
      <c r="B159" s="75"/>
      <c r="C159" s="40"/>
      <c r="D159" s="3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</row>
    <row r="160" spans="1:28" ht="15.75" customHeight="1" x14ac:dyDescent="0.4">
      <c r="A160" s="75"/>
      <c r="B160" s="75"/>
      <c r="C160" s="40"/>
      <c r="D160" s="34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</row>
    <row r="161" spans="1:28" ht="15.75" customHeight="1" x14ac:dyDescent="0.4">
      <c r="A161" s="75"/>
      <c r="B161" s="75"/>
      <c r="C161" s="40"/>
      <c r="D161" s="34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</row>
    <row r="162" spans="1:28" ht="15.75" customHeight="1" x14ac:dyDescent="0.4">
      <c r="A162" s="75"/>
      <c r="B162" s="75"/>
      <c r="C162" s="40"/>
      <c r="D162" s="34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</row>
    <row r="163" spans="1:28" ht="15.75" customHeight="1" x14ac:dyDescent="0.4">
      <c r="A163" s="75"/>
      <c r="B163" s="75"/>
      <c r="C163" s="40"/>
      <c r="D163" s="34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</row>
    <row r="164" spans="1:28" ht="15.75" customHeight="1" x14ac:dyDescent="0.4">
      <c r="A164" s="75"/>
      <c r="B164" s="75"/>
      <c r="C164" s="40"/>
      <c r="D164" s="34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</row>
    <row r="165" spans="1:28" ht="15.75" customHeight="1" x14ac:dyDescent="0.4">
      <c r="A165" s="75"/>
      <c r="B165" s="75"/>
      <c r="C165" s="40"/>
      <c r="D165" s="34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</row>
    <row r="166" spans="1:28" ht="15.75" customHeight="1" x14ac:dyDescent="0.4">
      <c r="A166" s="75"/>
      <c r="B166" s="75"/>
      <c r="C166" s="40"/>
      <c r="D166" s="34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ht="15.75" customHeight="1" x14ac:dyDescent="0.4">
      <c r="A167" s="75"/>
      <c r="B167" s="75"/>
      <c r="C167" s="40"/>
      <c r="D167" s="34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5.75" customHeight="1" x14ac:dyDescent="0.4">
      <c r="A168" s="75"/>
      <c r="B168" s="75"/>
      <c r="C168" s="40"/>
      <c r="D168" s="34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</row>
    <row r="169" spans="1:28" ht="15.75" customHeight="1" x14ac:dyDescent="0.4">
      <c r="A169" s="75"/>
      <c r="B169" s="75"/>
      <c r="C169" s="40"/>
      <c r="D169" s="34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</row>
    <row r="170" spans="1:28" ht="15.75" customHeight="1" x14ac:dyDescent="0.4">
      <c r="A170" s="75"/>
      <c r="B170" s="75"/>
      <c r="C170" s="40"/>
      <c r="D170" s="34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15.75" customHeight="1" x14ac:dyDescent="0.4">
      <c r="A171" s="75"/>
      <c r="B171" s="75"/>
      <c r="C171" s="40"/>
      <c r="D171" s="34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</row>
    <row r="172" spans="1:28" ht="15.75" customHeight="1" x14ac:dyDescent="0.4">
      <c r="A172" s="75"/>
      <c r="B172" s="75"/>
      <c r="C172" s="40"/>
      <c r="D172" s="3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</row>
    <row r="173" spans="1:28" ht="15.75" customHeight="1" x14ac:dyDescent="0.4">
      <c r="A173" s="75"/>
      <c r="B173" s="75"/>
      <c r="C173" s="40"/>
      <c r="D173" s="34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</row>
    <row r="174" spans="1:28" ht="15.75" customHeight="1" x14ac:dyDescent="0.4">
      <c r="A174" s="75"/>
      <c r="B174" s="75"/>
      <c r="C174" s="40"/>
      <c r="D174" s="34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</row>
    <row r="175" spans="1:28" ht="15.75" customHeight="1" x14ac:dyDescent="0.4">
      <c r="A175" s="75"/>
      <c r="B175" s="75"/>
      <c r="C175" s="40"/>
      <c r="D175" s="34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</row>
    <row r="176" spans="1:28" ht="15.75" customHeight="1" x14ac:dyDescent="0.4">
      <c r="A176" s="75"/>
      <c r="B176" s="75"/>
      <c r="C176" s="40"/>
      <c r="D176" s="34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</row>
    <row r="177" spans="1:28" ht="15.75" customHeight="1" x14ac:dyDescent="0.4">
      <c r="A177" s="75"/>
      <c r="B177" s="75"/>
      <c r="C177" s="40"/>
      <c r="D177" s="3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</row>
    <row r="178" spans="1:28" ht="15.75" customHeight="1" x14ac:dyDescent="0.4">
      <c r="A178" s="75"/>
      <c r="B178" s="75"/>
      <c r="C178" s="40"/>
      <c r="D178" s="34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</row>
    <row r="179" spans="1:28" ht="15.75" customHeight="1" x14ac:dyDescent="0.4">
      <c r="A179" s="75"/>
      <c r="B179" s="75"/>
      <c r="C179" s="40"/>
      <c r="D179" s="34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customHeight="1" x14ac:dyDescent="0.4">
      <c r="A180" s="75"/>
      <c r="B180" s="75"/>
      <c r="C180" s="40"/>
      <c r="D180" s="3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</row>
    <row r="181" spans="1:28" ht="15.75" customHeight="1" x14ac:dyDescent="0.4">
      <c r="A181" s="75"/>
      <c r="B181" s="75"/>
      <c r="C181" s="40"/>
      <c r="D181" s="34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</row>
    <row r="182" spans="1:28" ht="15.75" customHeight="1" x14ac:dyDescent="0.4">
      <c r="A182" s="75"/>
      <c r="B182" s="75"/>
      <c r="C182" s="40"/>
      <c r="D182" s="34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15.75" customHeight="1" x14ac:dyDescent="0.4">
      <c r="A183" s="75"/>
      <c r="B183" s="75"/>
      <c r="C183" s="40"/>
      <c r="D183" s="34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</row>
    <row r="184" spans="1:28" ht="15.75" customHeight="1" x14ac:dyDescent="0.4">
      <c r="A184" s="75"/>
      <c r="B184" s="75"/>
      <c r="C184" s="40"/>
      <c r="D184" s="3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</row>
    <row r="185" spans="1:28" ht="15.75" customHeight="1" x14ac:dyDescent="0.4">
      <c r="A185" s="75"/>
      <c r="B185" s="75"/>
      <c r="C185" s="40"/>
      <c r="D185" s="34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</row>
    <row r="186" spans="1:28" ht="15.75" customHeight="1" x14ac:dyDescent="0.4">
      <c r="A186" s="75"/>
      <c r="B186" s="75"/>
      <c r="C186" s="40"/>
      <c r="D186" s="34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</row>
    <row r="187" spans="1:28" ht="15.75" customHeight="1" x14ac:dyDescent="0.4">
      <c r="A187" s="75"/>
      <c r="B187" s="75"/>
      <c r="C187" s="40"/>
      <c r="D187" s="34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</row>
    <row r="188" spans="1:28" ht="15.75" customHeight="1" x14ac:dyDescent="0.4">
      <c r="A188" s="75"/>
      <c r="B188" s="75"/>
      <c r="C188" s="40"/>
      <c r="D188" s="34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</row>
    <row r="189" spans="1:28" ht="15.75" customHeight="1" x14ac:dyDescent="0.4">
      <c r="A189" s="75"/>
      <c r="B189" s="75"/>
      <c r="C189" s="40"/>
      <c r="D189" s="34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</row>
    <row r="190" spans="1:28" ht="15.75" customHeight="1" x14ac:dyDescent="0.4">
      <c r="A190" s="75"/>
      <c r="B190" s="75"/>
      <c r="C190" s="40"/>
      <c r="D190" s="34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</row>
    <row r="191" spans="1:28" ht="15.75" customHeight="1" x14ac:dyDescent="0.4">
      <c r="A191" s="75"/>
      <c r="B191" s="75"/>
      <c r="C191" s="40"/>
      <c r="D191" s="34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5.75" customHeight="1" x14ac:dyDescent="0.4">
      <c r="A192" s="75"/>
      <c r="B192" s="75"/>
      <c r="C192" s="40"/>
      <c r="D192" s="34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</row>
    <row r="193" spans="1:28" ht="15.75" customHeight="1" x14ac:dyDescent="0.4">
      <c r="A193" s="75"/>
      <c r="B193" s="75"/>
      <c r="C193" s="40"/>
      <c r="D193" s="34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</row>
    <row r="194" spans="1:28" ht="15.75" customHeight="1" x14ac:dyDescent="0.4">
      <c r="A194" s="75"/>
      <c r="B194" s="75"/>
      <c r="C194" s="40"/>
      <c r="D194" s="34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15.75" customHeight="1" x14ac:dyDescent="0.4">
      <c r="A195" s="75"/>
      <c r="B195" s="75"/>
      <c r="C195" s="40"/>
      <c r="D195" s="3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</row>
    <row r="196" spans="1:28" ht="15.75" customHeight="1" x14ac:dyDescent="0.4">
      <c r="A196" s="75"/>
      <c r="B196" s="75"/>
      <c r="C196" s="40"/>
      <c r="D196" s="34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</row>
    <row r="197" spans="1:28" ht="15.75" customHeight="1" x14ac:dyDescent="0.4">
      <c r="A197" s="75"/>
      <c r="B197" s="75"/>
      <c r="C197" s="40"/>
      <c r="D197" s="34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</row>
    <row r="198" spans="1:28" ht="15.75" customHeight="1" x14ac:dyDescent="0.4">
      <c r="A198" s="75"/>
      <c r="B198" s="75"/>
      <c r="C198" s="40"/>
      <c r="D198" s="34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</row>
    <row r="199" spans="1:28" ht="15.75" customHeight="1" x14ac:dyDescent="0.4">
      <c r="A199" s="75"/>
      <c r="B199" s="75"/>
      <c r="C199" s="40"/>
      <c r="D199" s="34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</row>
    <row r="200" spans="1:28" ht="15.75" customHeight="1" x14ac:dyDescent="0.4">
      <c r="A200" s="75"/>
      <c r="B200" s="75"/>
      <c r="C200" s="40"/>
      <c r="D200" s="34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</row>
    <row r="201" spans="1:28" ht="15.75" customHeight="1" x14ac:dyDescent="0.4">
      <c r="A201" s="75"/>
      <c r="B201" s="75"/>
      <c r="C201" s="40"/>
      <c r="D201" s="34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</row>
    <row r="202" spans="1:28" ht="15.75" customHeight="1" x14ac:dyDescent="0.4">
      <c r="A202" s="75"/>
      <c r="B202" s="75"/>
      <c r="C202" s="40"/>
      <c r="D202" s="34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</row>
    <row r="203" spans="1:28" ht="15.75" customHeight="1" x14ac:dyDescent="0.4">
      <c r="A203" s="75"/>
      <c r="B203" s="75"/>
      <c r="C203" s="40"/>
      <c r="D203" s="34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</row>
    <row r="204" spans="1:28" ht="15.75" customHeight="1" x14ac:dyDescent="0.4">
      <c r="A204" s="75"/>
      <c r="B204" s="75"/>
      <c r="C204" s="40"/>
      <c r="D204" s="3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</row>
    <row r="205" spans="1:28" ht="15.75" customHeight="1" x14ac:dyDescent="0.4">
      <c r="A205" s="75"/>
      <c r="B205" s="75"/>
      <c r="C205" s="40"/>
      <c r="D205" s="34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1:28" ht="15.75" customHeight="1" x14ac:dyDescent="0.4">
      <c r="A206" s="75"/>
      <c r="B206" s="75"/>
      <c r="C206" s="40"/>
      <c r="D206" s="34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1:28" ht="15.75" customHeight="1" x14ac:dyDescent="0.4">
      <c r="A207" s="75"/>
      <c r="B207" s="75"/>
      <c r="C207" s="40"/>
      <c r="D207" s="3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1:28" ht="15.75" customHeight="1" x14ac:dyDescent="0.4">
      <c r="A208" s="75"/>
      <c r="B208" s="75"/>
      <c r="C208" s="40"/>
      <c r="D208" s="34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1:28" ht="15.75" customHeight="1" x14ac:dyDescent="0.4">
      <c r="A209" s="75"/>
      <c r="B209" s="75"/>
      <c r="C209" s="40"/>
      <c r="D209" s="34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</row>
    <row r="210" spans="1:28" ht="15.75" customHeight="1" x14ac:dyDescent="0.4">
      <c r="A210" s="75"/>
      <c r="B210" s="75"/>
      <c r="C210" s="40"/>
      <c r="D210" s="34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</row>
    <row r="211" spans="1:28" ht="15.75" customHeight="1" x14ac:dyDescent="0.4">
      <c r="A211" s="75"/>
      <c r="B211" s="75"/>
      <c r="C211" s="40"/>
      <c r="D211" s="34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</row>
    <row r="212" spans="1:28" ht="15.75" customHeight="1" x14ac:dyDescent="0.4">
      <c r="A212" s="75"/>
      <c r="B212" s="75"/>
      <c r="C212" s="40"/>
      <c r="D212" s="34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</row>
    <row r="213" spans="1:28" ht="15.75" customHeight="1" x14ac:dyDescent="0.4">
      <c r="A213" s="75"/>
      <c r="B213" s="75"/>
      <c r="C213" s="40"/>
      <c r="D213" s="34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</row>
    <row r="214" spans="1:28" ht="15.75" customHeight="1" x14ac:dyDescent="0.4">
      <c r="A214" s="75"/>
      <c r="B214" s="75"/>
      <c r="C214" s="40"/>
      <c r="D214" s="34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</row>
    <row r="215" spans="1:28" ht="15.75" customHeight="1" x14ac:dyDescent="0.4">
      <c r="A215" s="75"/>
      <c r="B215" s="75"/>
      <c r="C215" s="40"/>
      <c r="D215" s="34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</row>
    <row r="216" spans="1:28" ht="15.75" customHeight="1" x14ac:dyDescent="0.4">
      <c r="A216" s="75"/>
      <c r="B216" s="75"/>
      <c r="C216" s="40"/>
      <c r="D216" s="34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</row>
    <row r="217" spans="1:28" ht="15.75" customHeight="1" x14ac:dyDescent="0.4">
      <c r="A217" s="75"/>
      <c r="B217" s="75"/>
      <c r="C217" s="40"/>
      <c r="D217" s="34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</row>
    <row r="218" spans="1:28" ht="15.75" customHeight="1" x14ac:dyDescent="0.4">
      <c r="A218" s="75"/>
      <c r="B218" s="75"/>
      <c r="C218" s="40"/>
      <c r="D218" s="34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</row>
    <row r="219" spans="1:28" ht="15.75" customHeight="1" x14ac:dyDescent="0.4">
      <c r="A219" s="75"/>
      <c r="B219" s="75"/>
      <c r="C219" s="40"/>
      <c r="D219" s="3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</row>
    <row r="220" spans="1:28" ht="15.75" customHeight="1" x14ac:dyDescent="0.4">
      <c r="A220" s="75"/>
      <c r="B220" s="75"/>
      <c r="C220" s="40"/>
      <c r="D220" s="34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</row>
    <row r="221" spans="1:28" ht="15.75" customHeight="1" x14ac:dyDescent="0.4">
      <c r="A221" s="75"/>
      <c r="B221" s="75"/>
      <c r="C221" s="40"/>
      <c r="D221" s="34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</row>
    <row r="222" spans="1:28" ht="15.75" customHeight="1" x14ac:dyDescent="0.4">
      <c r="A222" s="75"/>
      <c r="B222" s="75"/>
      <c r="C222" s="40"/>
      <c r="D222" s="34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</row>
    <row r="223" spans="1:28" ht="15.75" customHeight="1" x14ac:dyDescent="0.4">
      <c r="A223" s="75"/>
      <c r="B223" s="75"/>
      <c r="C223" s="40"/>
      <c r="D223" s="34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</row>
    <row r="224" spans="1:28" ht="15.75" customHeight="1" x14ac:dyDescent="0.4">
      <c r="A224" s="75"/>
      <c r="B224" s="75"/>
      <c r="C224" s="40"/>
      <c r="D224" s="34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</row>
    <row r="225" spans="1:28" ht="15.75" customHeight="1" x14ac:dyDescent="0.4">
      <c r="A225" s="75"/>
      <c r="B225" s="75"/>
      <c r="C225" s="40"/>
      <c r="D225" s="34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</row>
    <row r="226" spans="1:28" ht="15.75" customHeight="1" x14ac:dyDescent="0.4">
      <c r="A226" s="75"/>
      <c r="B226" s="75"/>
      <c r="C226" s="40"/>
      <c r="D226" s="34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</row>
    <row r="227" spans="1:28" ht="15.75" customHeight="1" x14ac:dyDescent="0.4">
      <c r="A227" s="75"/>
      <c r="B227" s="75"/>
      <c r="C227" s="40"/>
      <c r="D227" s="34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</row>
    <row r="228" spans="1:28" ht="15.75" customHeight="1" x14ac:dyDescent="0.4">
      <c r="A228" s="75"/>
      <c r="B228" s="75"/>
      <c r="C228" s="40"/>
      <c r="D228" s="3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</row>
    <row r="229" spans="1:28" ht="15.75" customHeight="1" x14ac:dyDescent="0.4">
      <c r="A229" s="75"/>
      <c r="B229" s="75"/>
      <c r="C229" s="40"/>
      <c r="D229" s="34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</row>
    <row r="230" spans="1:28" ht="15.75" customHeight="1" x14ac:dyDescent="0.4">
      <c r="A230" s="75"/>
      <c r="B230" s="75"/>
      <c r="C230" s="40"/>
      <c r="D230" s="34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</row>
    <row r="231" spans="1:28" ht="15.75" customHeight="1" x14ac:dyDescent="0.4">
      <c r="A231" s="75"/>
      <c r="B231" s="75"/>
      <c r="C231" s="40"/>
      <c r="D231" s="34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</row>
    <row r="232" spans="1:28" ht="15.75" customHeight="1" x14ac:dyDescent="0.4">
      <c r="A232" s="75"/>
      <c r="B232" s="75"/>
      <c r="C232" s="40"/>
      <c r="D232" s="34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</row>
    <row r="233" spans="1:28" ht="15.75" customHeight="1" x14ac:dyDescent="0.4">
      <c r="A233" s="75"/>
      <c r="B233" s="75"/>
      <c r="C233" s="40"/>
      <c r="D233" s="34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</row>
    <row r="234" spans="1:28" ht="15.75" customHeight="1" x14ac:dyDescent="0.4">
      <c r="A234" s="75"/>
      <c r="B234" s="75"/>
      <c r="C234" s="40"/>
      <c r="D234" s="34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</row>
    <row r="235" spans="1:28" ht="15.75" customHeight="1" x14ac:dyDescent="0.4">
      <c r="A235" s="75"/>
      <c r="B235" s="75"/>
      <c r="C235" s="40"/>
      <c r="D235" s="34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</row>
    <row r="236" spans="1:28" ht="15.75" customHeight="1" x14ac:dyDescent="0.4">
      <c r="A236" s="75"/>
      <c r="B236" s="75"/>
      <c r="C236" s="40"/>
      <c r="D236" s="34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</row>
    <row r="237" spans="1:28" ht="15.75" customHeight="1" x14ac:dyDescent="0.4">
      <c r="A237" s="75"/>
      <c r="B237" s="75"/>
      <c r="C237" s="40"/>
      <c r="D237" s="34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</row>
    <row r="238" spans="1:28" ht="15.75" customHeight="1" x14ac:dyDescent="0.4">
      <c r="A238" s="75"/>
      <c r="B238" s="75"/>
      <c r="C238" s="40"/>
      <c r="D238" s="34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</row>
    <row r="239" spans="1:28" ht="15.75" customHeight="1" x14ac:dyDescent="0.4">
      <c r="A239" s="75"/>
      <c r="B239" s="75"/>
      <c r="C239" s="40"/>
      <c r="D239" s="34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</row>
    <row r="240" spans="1:28" ht="15.75" customHeight="1" x14ac:dyDescent="0.4">
      <c r="A240" s="75"/>
      <c r="B240" s="75"/>
      <c r="C240" s="40"/>
      <c r="D240" s="34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</row>
    <row r="241" spans="1:28" ht="15.75" customHeight="1" x14ac:dyDescent="0.4">
      <c r="A241" s="75"/>
      <c r="B241" s="75"/>
      <c r="C241" s="40"/>
      <c r="D241" s="34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</row>
    <row r="242" spans="1:28" ht="15.75" customHeight="1" x14ac:dyDescent="0.4">
      <c r="A242" s="75"/>
      <c r="B242" s="75"/>
      <c r="C242" s="40"/>
      <c r="D242" s="34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</row>
    <row r="243" spans="1:28" ht="15.75" customHeight="1" x14ac:dyDescent="0.4">
      <c r="A243" s="75"/>
      <c r="B243" s="75"/>
      <c r="C243" s="40"/>
      <c r="D243" s="34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</row>
    <row r="244" spans="1:28" ht="15.75" customHeight="1" x14ac:dyDescent="0.4">
      <c r="A244" s="75"/>
      <c r="B244" s="75"/>
      <c r="C244" s="40"/>
      <c r="D244" s="34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</row>
    <row r="245" spans="1:28" ht="15.75" customHeight="1" x14ac:dyDescent="0.4">
      <c r="A245" s="75"/>
      <c r="B245" s="75"/>
      <c r="C245" s="40"/>
      <c r="D245" s="34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</row>
    <row r="246" spans="1:28" ht="15.75" customHeight="1" x14ac:dyDescent="0.4">
      <c r="A246" s="75"/>
      <c r="B246" s="75"/>
      <c r="C246" s="40"/>
      <c r="D246" s="34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</row>
    <row r="247" spans="1:28" ht="15.75" customHeight="1" x14ac:dyDescent="0.4">
      <c r="A247" s="75"/>
      <c r="B247" s="75"/>
      <c r="C247" s="40"/>
      <c r="D247" s="34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</row>
    <row r="248" spans="1:28" ht="15.75" customHeight="1" x14ac:dyDescent="0.4">
      <c r="A248" s="75"/>
      <c r="B248" s="75"/>
      <c r="C248" s="40"/>
      <c r="D248" s="34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</row>
    <row r="249" spans="1:28" ht="15.75" customHeight="1" x14ac:dyDescent="0.4">
      <c r="A249" s="75"/>
      <c r="B249" s="75"/>
      <c r="C249" s="40"/>
      <c r="D249" s="34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</row>
    <row r="250" spans="1:28" ht="15.75" customHeight="1" x14ac:dyDescent="0.4">
      <c r="A250" s="75"/>
      <c r="B250" s="75"/>
      <c r="C250" s="40"/>
      <c r="D250" s="34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</row>
    <row r="251" spans="1:28" ht="15.75" customHeight="1" x14ac:dyDescent="0.4">
      <c r="A251" s="75"/>
      <c r="B251" s="75"/>
      <c r="C251" s="40"/>
      <c r="D251" s="3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</row>
    <row r="252" spans="1:28" ht="15.75" customHeight="1" x14ac:dyDescent="0.4">
      <c r="A252" s="75"/>
      <c r="B252" s="75"/>
      <c r="C252" s="40"/>
      <c r="D252" s="34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</row>
    <row r="253" spans="1:28" ht="15.75" customHeight="1" x14ac:dyDescent="0.4">
      <c r="A253" s="75"/>
      <c r="B253" s="75"/>
      <c r="C253" s="40"/>
      <c r="D253" s="34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</row>
    <row r="254" spans="1:28" ht="15.75" customHeight="1" x14ac:dyDescent="0.4">
      <c r="A254" s="75"/>
      <c r="B254" s="75"/>
      <c r="C254" s="40"/>
      <c r="D254" s="34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</row>
    <row r="255" spans="1:28" ht="15.75" customHeight="1" x14ac:dyDescent="0.4">
      <c r="A255" s="75"/>
      <c r="B255" s="75"/>
      <c r="C255" s="40"/>
      <c r="D255" s="34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</row>
    <row r="256" spans="1:28" ht="15.75" customHeight="1" x14ac:dyDescent="0.4">
      <c r="A256" s="75"/>
      <c r="B256" s="75"/>
      <c r="C256" s="40"/>
      <c r="D256" s="34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</row>
    <row r="257" spans="1:28" ht="15.75" customHeight="1" x14ac:dyDescent="0.4">
      <c r="A257" s="75"/>
      <c r="B257" s="75"/>
      <c r="C257" s="40"/>
      <c r="D257" s="34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</row>
    <row r="258" spans="1:28" ht="15.75" customHeight="1" x14ac:dyDescent="0.4">
      <c r="A258" s="75"/>
      <c r="B258" s="75"/>
      <c r="C258" s="40"/>
      <c r="D258" s="34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</row>
    <row r="259" spans="1:28" ht="15.75" customHeight="1" x14ac:dyDescent="0.4">
      <c r="A259" s="75"/>
      <c r="B259" s="75"/>
      <c r="C259" s="40"/>
      <c r="D259" s="34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</row>
    <row r="260" spans="1:28" ht="15.75" customHeight="1" x14ac:dyDescent="0.4">
      <c r="A260" s="75"/>
      <c r="B260" s="75"/>
      <c r="C260" s="40"/>
      <c r="D260" s="34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</row>
    <row r="261" spans="1:28" ht="15.75" customHeight="1" x14ac:dyDescent="0.4">
      <c r="A261" s="75"/>
      <c r="B261" s="75"/>
      <c r="C261" s="40"/>
      <c r="D261" s="34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</row>
    <row r="262" spans="1:28" ht="15.75" customHeight="1" x14ac:dyDescent="0.4">
      <c r="A262" s="75"/>
      <c r="B262" s="75"/>
      <c r="C262" s="40"/>
      <c r="D262" s="34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</row>
    <row r="263" spans="1:28" ht="15.75" customHeight="1" x14ac:dyDescent="0.4">
      <c r="A263" s="75"/>
      <c r="B263" s="75"/>
      <c r="C263" s="40"/>
      <c r="D263" s="34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</row>
    <row r="264" spans="1:28" ht="15.75" customHeight="1" x14ac:dyDescent="0.4">
      <c r="A264" s="75"/>
      <c r="B264" s="75"/>
      <c r="C264" s="40"/>
      <c r="D264" s="34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</row>
    <row r="265" spans="1:28" ht="15.75" customHeight="1" x14ac:dyDescent="0.4">
      <c r="A265" s="75"/>
      <c r="B265" s="75"/>
      <c r="C265" s="40"/>
      <c r="D265" s="34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</row>
    <row r="266" spans="1:28" ht="15.75" customHeight="1" x14ac:dyDescent="0.4">
      <c r="A266" s="75"/>
      <c r="B266" s="75"/>
      <c r="C266" s="40"/>
      <c r="D266" s="34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</row>
    <row r="267" spans="1:28" ht="15.75" customHeight="1" x14ac:dyDescent="0.4">
      <c r="A267" s="75"/>
      <c r="B267" s="75"/>
      <c r="C267" s="40"/>
      <c r="D267" s="34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</row>
    <row r="268" spans="1:28" ht="15.75" customHeight="1" x14ac:dyDescent="0.4">
      <c r="A268" s="75"/>
      <c r="B268" s="75"/>
      <c r="C268" s="40"/>
      <c r="D268" s="34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</row>
    <row r="269" spans="1:28" ht="15.75" customHeight="1" x14ac:dyDescent="0.4">
      <c r="A269" s="75"/>
      <c r="B269" s="75"/>
      <c r="C269" s="40"/>
      <c r="D269" s="34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</row>
    <row r="270" spans="1:28" ht="15.75" customHeight="1" x14ac:dyDescent="0.4">
      <c r="A270" s="75"/>
      <c r="B270" s="75"/>
      <c r="C270" s="40"/>
      <c r="D270" s="34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</row>
    <row r="271" spans="1:28" ht="15.75" customHeight="1" x14ac:dyDescent="0.4">
      <c r="A271" s="75"/>
      <c r="B271" s="75"/>
      <c r="C271" s="40"/>
      <c r="D271" s="34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</row>
    <row r="272" spans="1:28" ht="15.75" customHeight="1" x14ac:dyDescent="0.4">
      <c r="A272" s="75"/>
      <c r="B272" s="75"/>
      <c r="C272" s="40"/>
      <c r="D272" s="34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</row>
    <row r="273" spans="1:28" ht="15.75" customHeight="1" x14ac:dyDescent="0.4">
      <c r="A273" s="75"/>
      <c r="B273" s="75"/>
      <c r="C273" s="40"/>
      <c r="D273" s="34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</row>
    <row r="274" spans="1:28" ht="15.75" customHeight="1" x14ac:dyDescent="0.4">
      <c r="A274" s="75"/>
      <c r="B274" s="75"/>
      <c r="C274" s="40"/>
      <c r="D274" s="34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</row>
    <row r="275" spans="1:28" ht="15.75" customHeight="1" x14ac:dyDescent="0.4">
      <c r="A275" s="75"/>
      <c r="B275" s="75"/>
      <c r="C275" s="40"/>
      <c r="D275" s="34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</row>
    <row r="276" spans="1:28" ht="15.75" customHeight="1" x14ac:dyDescent="0.4">
      <c r="A276" s="75"/>
      <c r="B276" s="75"/>
      <c r="C276" s="40"/>
      <c r="D276" s="34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</row>
    <row r="277" spans="1:28" ht="15.75" customHeight="1" x14ac:dyDescent="0.4">
      <c r="A277" s="75"/>
      <c r="B277" s="75"/>
      <c r="C277" s="40"/>
      <c r="D277" s="34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</row>
    <row r="278" spans="1:28" ht="15.75" customHeight="1" x14ac:dyDescent="0.4">
      <c r="A278" s="75"/>
      <c r="B278" s="75"/>
      <c r="C278" s="40"/>
      <c r="D278" s="34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</row>
    <row r="279" spans="1:28" ht="15.75" customHeight="1" x14ac:dyDescent="0.4">
      <c r="A279" s="75"/>
      <c r="B279" s="75"/>
      <c r="C279" s="40"/>
      <c r="D279" s="34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</row>
    <row r="280" spans="1:28" ht="15.75" customHeight="1" x14ac:dyDescent="0.4">
      <c r="A280" s="75"/>
      <c r="B280" s="75"/>
      <c r="C280" s="40"/>
      <c r="D280" s="34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</row>
    <row r="281" spans="1:28" ht="15.75" customHeight="1" x14ac:dyDescent="0.4">
      <c r="A281" s="75"/>
      <c r="B281" s="75"/>
      <c r="C281" s="40"/>
      <c r="D281" s="34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</row>
    <row r="282" spans="1:28" ht="15.75" customHeight="1" x14ac:dyDescent="0.4">
      <c r="A282" s="75"/>
      <c r="B282" s="75"/>
      <c r="C282" s="40"/>
      <c r="D282" s="34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</row>
    <row r="283" spans="1:28" ht="15.75" customHeight="1" x14ac:dyDescent="0.4">
      <c r="A283" s="75"/>
      <c r="B283" s="75"/>
      <c r="C283" s="40"/>
      <c r="D283" s="34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</row>
    <row r="284" spans="1:28" ht="15.75" customHeight="1" x14ac:dyDescent="0.4">
      <c r="A284" s="75"/>
      <c r="B284" s="75"/>
      <c r="C284" s="40"/>
      <c r="D284" s="34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</row>
    <row r="285" spans="1:28" ht="15.75" customHeight="1" x14ac:dyDescent="0.4">
      <c r="A285" s="75"/>
      <c r="B285" s="75"/>
      <c r="C285" s="40"/>
      <c r="D285" s="34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</row>
    <row r="286" spans="1:28" ht="15.75" customHeight="1" x14ac:dyDescent="0.4">
      <c r="A286" s="75"/>
      <c r="B286" s="75"/>
      <c r="C286" s="40"/>
      <c r="D286" s="34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</row>
    <row r="287" spans="1:28" ht="15.75" customHeight="1" x14ac:dyDescent="0.4">
      <c r="A287" s="75"/>
      <c r="B287" s="75"/>
      <c r="C287" s="40"/>
      <c r="D287" s="34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</row>
    <row r="288" spans="1:28" ht="15.75" customHeight="1" x14ac:dyDescent="0.4">
      <c r="A288" s="75"/>
      <c r="B288" s="75"/>
      <c r="C288" s="40"/>
      <c r="D288" s="34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</row>
    <row r="289" spans="1:28" ht="15.75" customHeight="1" x14ac:dyDescent="0.4">
      <c r="A289" s="75"/>
      <c r="B289" s="75"/>
      <c r="C289" s="40"/>
      <c r="D289" s="34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</row>
    <row r="290" spans="1:28" ht="15.75" customHeight="1" x14ac:dyDescent="0.4">
      <c r="A290" s="75"/>
      <c r="B290" s="75"/>
      <c r="C290" s="40"/>
      <c r="D290" s="34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</row>
    <row r="291" spans="1:28" ht="15.75" customHeight="1" x14ac:dyDescent="0.4">
      <c r="A291" s="75"/>
      <c r="B291" s="75"/>
      <c r="C291" s="40"/>
      <c r="D291" s="34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</row>
    <row r="292" spans="1:28" ht="15.75" customHeight="1" x14ac:dyDescent="0.4">
      <c r="A292" s="75"/>
      <c r="B292" s="75"/>
      <c r="C292" s="40"/>
      <c r="D292" s="34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</row>
    <row r="293" spans="1:28" ht="15.75" customHeight="1" x14ac:dyDescent="0.4">
      <c r="A293" s="75"/>
      <c r="B293" s="75"/>
      <c r="C293" s="40"/>
      <c r="D293" s="34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</row>
    <row r="294" spans="1:28" ht="15.75" customHeight="1" x14ac:dyDescent="0.4">
      <c r="A294" s="75"/>
      <c r="B294" s="75"/>
      <c r="C294" s="40"/>
      <c r="D294" s="34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</row>
    <row r="295" spans="1:28" ht="15.75" customHeight="1" x14ac:dyDescent="0.4">
      <c r="A295" s="75"/>
      <c r="B295" s="75"/>
      <c r="C295" s="40"/>
      <c r="D295" s="34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</row>
    <row r="296" spans="1:28" ht="15.75" customHeight="1" x14ac:dyDescent="0.4">
      <c r="A296" s="75"/>
      <c r="B296" s="75"/>
      <c r="C296" s="40"/>
      <c r="D296" s="34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</row>
    <row r="297" spans="1:28" ht="15.75" customHeight="1" x14ac:dyDescent="0.4">
      <c r="A297" s="75"/>
      <c r="B297" s="75"/>
      <c r="C297" s="40"/>
      <c r="D297" s="34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</row>
    <row r="298" spans="1:28" ht="15.75" customHeight="1" x14ac:dyDescent="0.4">
      <c r="A298" s="75"/>
      <c r="B298" s="75"/>
      <c r="C298" s="40"/>
      <c r="D298" s="34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</row>
    <row r="299" spans="1:28" ht="15.75" customHeight="1" x14ac:dyDescent="0.4">
      <c r="A299" s="75"/>
      <c r="B299" s="75"/>
      <c r="C299" s="40"/>
      <c r="D299" s="34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</row>
    <row r="300" spans="1:28" ht="15.75" customHeight="1" x14ac:dyDescent="0.4">
      <c r="A300" s="75"/>
      <c r="B300" s="75"/>
      <c r="C300" s="40"/>
      <c r="D300" s="34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</row>
    <row r="301" spans="1:28" ht="15.75" customHeight="1" x14ac:dyDescent="0.4">
      <c r="A301" s="75"/>
      <c r="B301" s="75"/>
      <c r="C301" s="40"/>
      <c r="D301" s="34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</row>
    <row r="302" spans="1:28" ht="15.75" customHeight="1" x14ac:dyDescent="0.4">
      <c r="A302" s="75"/>
      <c r="B302" s="75"/>
      <c r="C302" s="40"/>
      <c r="D302" s="34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</row>
    <row r="303" spans="1:28" ht="15.75" customHeight="1" x14ac:dyDescent="0.4">
      <c r="A303" s="75"/>
      <c r="B303" s="75"/>
      <c r="C303" s="40"/>
      <c r="D303" s="34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</row>
    <row r="304" spans="1:28" ht="15.75" customHeight="1" x14ac:dyDescent="0.4">
      <c r="A304" s="75"/>
      <c r="B304" s="75"/>
      <c r="C304" s="40"/>
      <c r="D304" s="34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</row>
    <row r="305" spans="1:28" ht="15.75" customHeight="1" x14ac:dyDescent="0.4">
      <c r="A305" s="75"/>
      <c r="B305" s="75"/>
      <c r="C305" s="40"/>
      <c r="D305" s="34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</row>
    <row r="306" spans="1:28" ht="15.75" customHeight="1" x14ac:dyDescent="0.4">
      <c r="A306" s="75"/>
      <c r="B306" s="75"/>
      <c r="C306" s="40"/>
      <c r="D306" s="34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</row>
    <row r="307" spans="1:28" ht="15.75" customHeight="1" x14ac:dyDescent="0.4">
      <c r="A307" s="75"/>
      <c r="B307" s="75"/>
      <c r="C307" s="40"/>
      <c r="D307" s="34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</row>
    <row r="308" spans="1:28" ht="15.75" customHeight="1" x14ac:dyDescent="0.4">
      <c r="A308" s="75"/>
      <c r="B308" s="75"/>
      <c r="C308" s="40"/>
      <c r="D308" s="34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</row>
    <row r="309" spans="1:28" ht="15.75" customHeight="1" x14ac:dyDescent="0.4">
      <c r="A309" s="75"/>
      <c r="B309" s="75"/>
      <c r="C309" s="40"/>
      <c r="D309" s="34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</row>
    <row r="310" spans="1:28" ht="15.75" customHeight="1" x14ac:dyDescent="0.4">
      <c r="A310" s="75"/>
      <c r="B310" s="75"/>
      <c r="C310" s="40"/>
      <c r="D310" s="34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</row>
    <row r="311" spans="1:28" ht="15.75" customHeight="1" x14ac:dyDescent="0.4">
      <c r="A311" s="75"/>
      <c r="B311" s="75"/>
      <c r="C311" s="40"/>
      <c r="D311" s="34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</row>
    <row r="312" spans="1:28" ht="15.75" customHeight="1" x14ac:dyDescent="0.4">
      <c r="A312" s="75"/>
      <c r="B312" s="75"/>
      <c r="C312" s="40"/>
      <c r="D312" s="34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</row>
    <row r="313" spans="1:28" ht="15.75" customHeight="1" x14ac:dyDescent="0.4">
      <c r="A313" s="75"/>
      <c r="B313" s="75"/>
      <c r="C313" s="40"/>
      <c r="D313" s="34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</row>
    <row r="314" spans="1:28" ht="15.75" customHeight="1" x14ac:dyDescent="0.4">
      <c r="A314" s="75"/>
      <c r="B314" s="75"/>
      <c r="C314" s="40"/>
      <c r="D314" s="34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</row>
    <row r="315" spans="1:28" ht="15.75" customHeight="1" x14ac:dyDescent="0.4">
      <c r="A315" s="75"/>
      <c r="B315" s="75"/>
      <c r="C315" s="40"/>
      <c r="D315" s="34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</row>
    <row r="316" spans="1:28" ht="15.75" customHeight="1" x14ac:dyDescent="0.4">
      <c r="A316" s="75"/>
      <c r="B316" s="75"/>
      <c r="C316" s="40"/>
      <c r="D316" s="34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</row>
    <row r="317" spans="1:28" ht="15.75" customHeight="1" x14ac:dyDescent="0.4">
      <c r="A317" s="75"/>
      <c r="B317" s="75"/>
      <c r="C317" s="40"/>
      <c r="D317" s="34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</row>
    <row r="318" spans="1:28" ht="15.75" customHeight="1" x14ac:dyDescent="0.4">
      <c r="A318" s="75"/>
      <c r="B318" s="75"/>
      <c r="C318" s="40"/>
      <c r="D318" s="34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</row>
    <row r="319" spans="1:28" ht="15.75" customHeight="1" x14ac:dyDescent="0.4">
      <c r="A319" s="75"/>
      <c r="B319" s="75"/>
      <c r="C319" s="40"/>
      <c r="D319" s="34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</row>
    <row r="320" spans="1:28" ht="15.75" customHeight="1" x14ac:dyDescent="0.4">
      <c r="A320" s="75"/>
      <c r="B320" s="75"/>
      <c r="C320" s="40"/>
      <c r="D320" s="34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</row>
    <row r="321" spans="1:28" ht="15.75" customHeight="1" x14ac:dyDescent="0.4">
      <c r="A321" s="75"/>
      <c r="B321" s="75"/>
      <c r="C321" s="40"/>
      <c r="D321" s="34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</row>
    <row r="322" spans="1:28" ht="15.75" customHeight="1" x14ac:dyDescent="0.4">
      <c r="A322" s="75"/>
      <c r="B322" s="75"/>
      <c r="C322" s="40"/>
      <c r="D322" s="34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</row>
    <row r="323" spans="1:28" ht="15.75" customHeight="1" x14ac:dyDescent="0.4">
      <c r="A323" s="75"/>
      <c r="B323" s="75"/>
      <c r="C323" s="40"/>
      <c r="D323" s="34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</row>
    <row r="324" spans="1:28" ht="15.75" customHeight="1" x14ac:dyDescent="0.4">
      <c r="A324" s="75"/>
      <c r="B324" s="75"/>
      <c r="C324" s="40"/>
      <c r="D324" s="34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</row>
    <row r="325" spans="1:28" ht="15.75" customHeight="1" x14ac:dyDescent="0.4">
      <c r="A325" s="75"/>
      <c r="B325" s="75"/>
      <c r="C325" s="40"/>
      <c r="D325" s="34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</row>
    <row r="326" spans="1:28" ht="15.75" customHeight="1" x14ac:dyDescent="0.4">
      <c r="A326" s="75"/>
      <c r="B326" s="75"/>
      <c r="C326" s="40"/>
      <c r="D326" s="34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</row>
    <row r="327" spans="1:28" ht="15.75" customHeight="1" x14ac:dyDescent="0.4">
      <c r="A327" s="75"/>
      <c r="B327" s="75"/>
      <c r="C327" s="40"/>
      <c r="D327" s="34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</row>
    <row r="328" spans="1:28" ht="15.75" customHeight="1" x14ac:dyDescent="0.4">
      <c r="A328" s="75"/>
      <c r="B328" s="75"/>
      <c r="C328" s="40"/>
      <c r="D328" s="34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</row>
    <row r="329" spans="1:28" ht="15.75" customHeight="1" x14ac:dyDescent="0.4">
      <c r="A329" s="75"/>
      <c r="B329" s="75"/>
      <c r="C329" s="40"/>
      <c r="D329" s="34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</row>
    <row r="330" spans="1:28" ht="15.75" customHeight="1" x14ac:dyDescent="0.4">
      <c r="A330" s="75"/>
      <c r="B330" s="75"/>
      <c r="C330" s="40"/>
      <c r="D330" s="34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</row>
    <row r="331" spans="1:28" ht="15.75" customHeight="1" x14ac:dyDescent="0.4">
      <c r="A331" s="75"/>
      <c r="B331" s="75"/>
      <c r="C331" s="40"/>
      <c r="D331" s="34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</row>
    <row r="332" spans="1:28" ht="15.75" customHeight="1" x14ac:dyDescent="0.4">
      <c r="A332" s="75"/>
      <c r="B332" s="75"/>
      <c r="C332" s="40"/>
      <c r="D332" s="34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</row>
    <row r="333" spans="1:28" ht="15.75" customHeight="1" x14ac:dyDescent="0.4">
      <c r="A333" s="75"/>
      <c r="B333" s="75"/>
      <c r="C333" s="40"/>
      <c r="D333" s="34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</row>
    <row r="334" spans="1:28" ht="15.75" customHeight="1" x14ac:dyDescent="0.4">
      <c r="A334" s="75"/>
      <c r="B334" s="75"/>
      <c r="C334" s="40"/>
      <c r="D334" s="34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</row>
    <row r="335" spans="1:28" ht="15.75" customHeight="1" x14ac:dyDescent="0.4">
      <c r="A335" s="75"/>
      <c r="B335" s="75"/>
      <c r="C335" s="40"/>
      <c r="D335" s="34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</row>
    <row r="336" spans="1:28" ht="15.75" customHeight="1" x14ac:dyDescent="0.4">
      <c r="A336" s="75"/>
      <c r="B336" s="75"/>
      <c r="C336" s="40"/>
      <c r="D336" s="34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</row>
    <row r="337" spans="1:28" ht="15.75" customHeight="1" x14ac:dyDescent="0.4">
      <c r="A337" s="75"/>
      <c r="B337" s="75"/>
      <c r="C337" s="40"/>
      <c r="D337" s="34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</row>
    <row r="338" spans="1:28" ht="15.75" customHeight="1" x14ac:dyDescent="0.4">
      <c r="A338" s="75"/>
      <c r="B338" s="75"/>
      <c r="C338" s="40"/>
      <c r="D338" s="34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</row>
    <row r="339" spans="1:28" ht="15.75" customHeight="1" x14ac:dyDescent="0.4">
      <c r="A339" s="75"/>
      <c r="B339" s="75"/>
      <c r="C339" s="40"/>
      <c r="D339" s="34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</row>
    <row r="340" spans="1:28" ht="15.75" customHeight="1" x14ac:dyDescent="0.4">
      <c r="A340" s="75"/>
      <c r="B340" s="75"/>
      <c r="C340" s="40"/>
      <c r="D340" s="34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</row>
    <row r="341" spans="1:28" ht="15.75" customHeight="1" x14ac:dyDescent="0.4">
      <c r="A341" s="75"/>
      <c r="B341" s="75"/>
      <c r="C341" s="40"/>
      <c r="D341" s="34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</row>
    <row r="342" spans="1:28" ht="15.75" customHeight="1" x14ac:dyDescent="0.4">
      <c r="A342" s="75"/>
      <c r="B342" s="75"/>
      <c r="C342" s="40"/>
      <c r="D342" s="34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</row>
    <row r="343" spans="1:28" ht="15.75" customHeight="1" x14ac:dyDescent="0.4">
      <c r="A343" s="75"/>
      <c r="B343" s="75"/>
      <c r="C343" s="40"/>
      <c r="D343" s="34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</row>
    <row r="344" spans="1:28" ht="15.75" customHeight="1" x14ac:dyDescent="0.4">
      <c r="A344" s="75"/>
      <c r="B344" s="75"/>
      <c r="C344" s="40"/>
      <c r="D344" s="34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</row>
    <row r="345" spans="1:28" ht="15.75" customHeight="1" x14ac:dyDescent="0.4">
      <c r="A345" s="75"/>
      <c r="B345" s="75"/>
      <c r="C345" s="40"/>
      <c r="D345" s="34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</row>
    <row r="346" spans="1:28" ht="15.75" customHeight="1" x14ac:dyDescent="0.4">
      <c r="A346" s="75"/>
      <c r="B346" s="75"/>
      <c r="C346" s="40"/>
      <c r="D346" s="34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</row>
    <row r="347" spans="1:28" ht="15.75" customHeight="1" x14ac:dyDescent="0.4">
      <c r="A347" s="75"/>
      <c r="B347" s="75"/>
      <c r="C347" s="40"/>
      <c r="D347" s="34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</row>
    <row r="348" spans="1:28" ht="15.75" customHeight="1" x14ac:dyDescent="0.4">
      <c r="A348" s="75"/>
      <c r="B348" s="75"/>
      <c r="C348" s="40"/>
      <c r="D348" s="34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</row>
    <row r="349" spans="1:28" ht="15.75" customHeight="1" x14ac:dyDescent="0.4">
      <c r="A349" s="75"/>
      <c r="B349" s="75"/>
      <c r="C349" s="40"/>
      <c r="D349" s="34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</row>
    <row r="350" spans="1:28" ht="15.75" customHeight="1" x14ac:dyDescent="0.4">
      <c r="A350" s="75"/>
      <c r="B350" s="75"/>
      <c r="C350" s="40"/>
      <c r="D350" s="34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</row>
    <row r="351" spans="1:28" ht="15.75" customHeight="1" x14ac:dyDescent="0.4">
      <c r="A351" s="75"/>
      <c r="B351" s="75"/>
      <c r="C351" s="40"/>
      <c r="D351" s="34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</row>
    <row r="352" spans="1:28" ht="15.75" customHeight="1" x14ac:dyDescent="0.4">
      <c r="A352" s="75"/>
      <c r="B352" s="75"/>
      <c r="C352" s="40"/>
      <c r="D352" s="34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</row>
    <row r="353" spans="1:28" ht="15.75" customHeight="1" x14ac:dyDescent="0.4">
      <c r="A353" s="75"/>
      <c r="B353" s="75"/>
      <c r="C353" s="40"/>
      <c r="D353" s="34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</row>
    <row r="354" spans="1:28" ht="15.75" customHeight="1" x14ac:dyDescent="0.4">
      <c r="A354" s="75"/>
      <c r="B354" s="75"/>
      <c r="C354" s="40"/>
      <c r="D354" s="34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</row>
    <row r="355" spans="1:28" ht="15.75" customHeight="1" x14ac:dyDescent="0.4">
      <c r="A355" s="75"/>
      <c r="B355" s="75"/>
      <c r="C355" s="40"/>
      <c r="D355" s="34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</row>
    <row r="356" spans="1:28" ht="15.75" customHeight="1" x14ac:dyDescent="0.4">
      <c r="A356" s="75"/>
      <c r="B356" s="75"/>
      <c r="C356" s="40"/>
      <c r="D356" s="34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</row>
    <row r="357" spans="1:28" ht="15.75" customHeight="1" x14ac:dyDescent="0.4">
      <c r="A357" s="75"/>
      <c r="B357" s="75"/>
      <c r="C357" s="40"/>
      <c r="D357" s="34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</row>
    <row r="358" spans="1:28" ht="15.75" customHeight="1" x14ac:dyDescent="0.4">
      <c r="A358" s="75"/>
      <c r="B358" s="75"/>
      <c r="C358" s="40"/>
      <c r="D358" s="34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</row>
    <row r="359" spans="1:28" ht="15.75" customHeight="1" x14ac:dyDescent="0.4">
      <c r="A359" s="75"/>
      <c r="B359" s="75"/>
      <c r="C359" s="40"/>
      <c r="D359" s="34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</row>
    <row r="360" spans="1:28" ht="15.75" customHeight="1" x14ac:dyDescent="0.4">
      <c r="A360" s="75"/>
      <c r="B360" s="75"/>
      <c r="C360" s="40"/>
      <c r="D360" s="34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</row>
    <row r="361" spans="1:28" ht="15.75" customHeight="1" x14ac:dyDescent="0.4">
      <c r="A361" s="75"/>
      <c r="B361" s="75"/>
      <c r="C361" s="40"/>
      <c r="D361" s="34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</row>
    <row r="362" spans="1:28" ht="15.75" customHeight="1" x14ac:dyDescent="0.4">
      <c r="A362" s="75"/>
      <c r="B362" s="75"/>
      <c r="C362" s="40"/>
      <c r="D362" s="34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</row>
    <row r="363" spans="1:28" ht="15.75" customHeight="1" x14ac:dyDescent="0.4">
      <c r="A363" s="75"/>
      <c r="B363" s="75"/>
      <c r="C363" s="40"/>
      <c r="D363" s="34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</row>
    <row r="364" spans="1:28" ht="15.75" customHeight="1" x14ac:dyDescent="0.4">
      <c r="A364" s="75"/>
      <c r="B364" s="75"/>
      <c r="C364" s="40"/>
      <c r="D364" s="34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</row>
    <row r="365" spans="1:28" ht="15.75" customHeight="1" x14ac:dyDescent="0.4">
      <c r="A365" s="75"/>
      <c r="B365" s="75"/>
      <c r="C365" s="40"/>
      <c r="D365" s="34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</row>
    <row r="366" spans="1:28" ht="15.75" customHeight="1" x14ac:dyDescent="0.4">
      <c r="A366" s="75"/>
      <c r="B366" s="75"/>
      <c r="C366" s="40"/>
      <c r="D366" s="34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</row>
    <row r="367" spans="1:28" ht="15.75" customHeight="1" x14ac:dyDescent="0.4">
      <c r="A367" s="75"/>
      <c r="B367" s="75"/>
      <c r="C367" s="40"/>
      <c r="D367" s="34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</row>
    <row r="368" spans="1:28" ht="15.75" customHeight="1" x14ac:dyDescent="0.4">
      <c r="A368" s="75"/>
      <c r="B368" s="75"/>
      <c r="C368" s="40"/>
      <c r="D368" s="34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</row>
    <row r="369" spans="1:28" ht="15.75" customHeight="1" x14ac:dyDescent="0.4">
      <c r="A369" s="75"/>
      <c r="B369" s="75"/>
      <c r="C369" s="40"/>
      <c r="D369" s="34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</row>
    <row r="370" spans="1:28" ht="15.75" customHeight="1" x14ac:dyDescent="0.4">
      <c r="A370" s="75"/>
      <c r="B370" s="75"/>
      <c r="C370" s="40"/>
      <c r="D370" s="34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</row>
    <row r="371" spans="1:28" ht="15.75" customHeight="1" x14ac:dyDescent="0.4">
      <c r="A371" s="75"/>
      <c r="B371" s="75"/>
      <c r="C371" s="40"/>
      <c r="D371" s="34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</row>
    <row r="372" spans="1:28" ht="15.75" customHeight="1" x14ac:dyDescent="0.4">
      <c r="A372" s="75"/>
      <c r="B372" s="75"/>
      <c r="C372" s="40"/>
      <c r="D372" s="34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</row>
    <row r="373" spans="1:28" ht="15.75" customHeight="1" x14ac:dyDescent="0.4">
      <c r="A373" s="75"/>
      <c r="B373" s="75"/>
      <c r="C373" s="40"/>
      <c r="D373" s="34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</row>
    <row r="374" spans="1:28" ht="15.75" customHeight="1" x14ac:dyDescent="0.4">
      <c r="A374" s="75"/>
      <c r="B374" s="75"/>
      <c r="C374" s="40"/>
      <c r="D374" s="34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</row>
    <row r="375" spans="1:28" ht="15.75" customHeight="1" x14ac:dyDescent="0.4">
      <c r="A375" s="75"/>
      <c r="B375" s="75"/>
      <c r="C375" s="40"/>
      <c r="D375" s="34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</row>
    <row r="376" spans="1:28" ht="15.75" customHeight="1" x14ac:dyDescent="0.4">
      <c r="A376" s="75"/>
      <c r="B376" s="75"/>
      <c r="C376" s="40"/>
      <c r="D376" s="34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</row>
    <row r="377" spans="1:28" ht="15.75" customHeight="1" x14ac:dyDescent="0.4">
      <c r="A377" s="75"/>
      <c r="B377" s="75"/>
      <c r="C377" s="40"/>
      <c r="D377" s="34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</row>
    <row r="378" spans="1:28" ht="15.75" customHeight="1" x14ac:dyDescent="0.4">
      <c r="A378" s="75"/>
      <c r="B378" s="75"/>
      <c r="C378" s="40"/>
      <c r="D378" s="34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</row>
    <row r="379" spans="1:28" ht="15.75" customHeight="1" x14ac:dyDescent="0.4">
      <c r="A379" s="75"/>
      <c r="B379" s="75"/>
      <c r="C379" s="40"/>
      <c r="D379" s="34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</row>
    <row r="380" spans="1:28" ht="15.75" customHeight="1" x14ac:dyDescent="0.4">
      <c r="A380" s="75"/>
      <c r="B380" s="75"/>
      <c r="C380" s="40"/>
      <c r="D380" s="34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</row>
    <row r="381" spans="1:28" ht="15.75" customHeight="1" x14ac:dyDescent="0.4">
      <c r="A381" s="75"/>
      <c r="B381" s="75"/>
      <c r="C381" s="40"/>
      <c r="D381" s="34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</row>
    <row r="382" spans="1:28" ht="15.75" customHeight="1" x14ac:dyDescent="0.4">
      <c r="A382" s="75"/>
      <c r="B382" s="75"/>
      <c r="C382" s="40"/>
      <c r="D382" s="34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</row>
    <row r="383" spans="1:28" ht="15.75" customHeight="1" x14ac:dyDescent="0.4">
      <c r="A383" s="75"/>
      <c r="B383" s="75"/>
      <c r="C383" s="40"/>
      <c r="D383" s="34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</row>
    <row r="384" spans="1:28" ht="15.75" customHeight="1" x14ac:dyDescent="0.4">
      <c r="A384" s="75"/>
      <c r="B384" s="75"/>
      <c r="C384" s="40"/>
      <c r="D384" s="34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</row>
    <row r="385" spans="1:28" ht="15.75" customHeight="1" x14ac:dyDescent="0.4">
      <c r="A385" s="75"/>
      <c r="B385" s="75"/>
      <c r="C385" s="40"/>
      <c r="D385" s="34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</row>
    <row r="386" spans="1:28" ht="15.75" customHeight="1" x14ac:dyDescent="0.4">
      <c r="A386" s="75"/>
      <c r="B386" s="75"/>
      <c r="C386" s="40"/>
      <c r="D386" s="34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</row>
    <row r="387" spans="1:28" ht="15.75" customHeight="1" x14ac:dyDescent="0.4">
      <c r="A387" s="75"/>
      <c r="B387" s="75"/>
      <c r="C387" s="40"/>
      <c r="D387" s="34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</row>
    <row r="388" spans="1:28" ht="15.75" customHeight="1" x14ac:dyDescent="0.4">
      <c r="A388" s="75"/>
      <c r="B388" s="75"/>
      <c r="C388" s="40"/>
      <c r="D388" s="34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</row>
    <row r="389" spans="1:28" ht="15.75" customHeight="1" x14ac:dyDescent="0.4">
      <c r="A389" s="75"/>
      <c r="B389" s="75"/>
      <c r="C389" s="40"/>
      <c r="D389" s="34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</row>
    <row r="390" spans="1:28" ht="15.75" customHeight="1" x14ac:dyDescent="0.4">
      <c r="A390" s="75"/>
      <c r="B390" s="75"/>
      <c r="C390" s="40"/>
      <c r="D390" s="34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</row>
    <row r="391" spans="1:28" ht="15.75" customHeight="1" x14ac:dyDescent="0.4">
      <c r="A391" s="75"/>
      <c r="B391" s="75"/>
      <c r="C391" s="40"/>
      <c r="D391" s="34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</row>
    <row r="392" spans="1:28" ht="15.75" customHeight="1" x14ac:dyDescent="0.4">
      <c r="A392" s="75"/>
      <c r="B392" s="75"/>
      <c r="C392" s="40"/>
      <c r="D392" s="34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</row>
    <row r="393" spans="1:28" ht="15.75" customHeight="1" x14ac:dyDescent="0.4">
      <c r="A393" s="75"/>
      <c r="B393" s="75"/>
      <c r="C393" s="40"/>
      <c r="D393" s="34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</row>
    <row r="394" spans="1:28" ht="15.75" customHeight="1" x14ac:dyDescent="0.4">
      <c r="A394" s="75"/>
      <c r="B394" s="75"/>
      <c r="C394" s="40"/>
      <c r="D394" s="34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</row>
    <row r="395" spans="1:28" ht="15.75" customHeight="1" x14ac:dyDescent="0.4">
      <c r="A395" s="75"/>
      <c r="B395" s="75"/>
      <c r="C395" s="40"/>
      <c r="D395" s="34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</row>
    <row r="396" spans="1:28" ht="15.75" customHeight="1" x14ac:dyDescent="0.4">
      <c r="A396" s="75"/>
      <c r="B396" s="75"/>
      <c r="C396" s="40"/>
      <c r="D396" s="34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</row>
    <row r="397" spans="1:28" ht="15.75" customHeight="1" x14ac:dyDescent="0.4">
      <c r="A397" s="75"/>
      <c r="B397" s="75"/>
      <c r="C397" s="40"/>
      <c r="D397" s="34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</row>
    <row r="398" spans="1:28" ht="15.75" customHeight="1" x14ac:dyDescent="0.4">
      <c r="A398" s="75"/>
      <c r="B398" s="75"/>
      <c r="C398" s="40"/>
      <c r="D398" s="34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</row>
    <row r="399" spans="1:28" ht="15.75" customHeight="1" x14ac:dyDescent="0.4">
      <c r="A399" s="75"/>
      <c r="B399" s="75"/>
      <c r="C399" s="40"/>
      <c r="D399" s="34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</row>
    <row r="400" spans="1:28" ht="15.75" customHeight="1" x14ac:dyDescent="0.4">
      <c r="A400" s="75"/>
      <c r="B400" s="75"/>
      <c r="C400" s="40"/>
      <c r="D400" s="34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</row>
    <row r="401" spans="1:28" ht="15.75" customHeight="1" x14ac:dyDescent="0.4">
      <c r="A401" s="75"/>
      <c r="B401" s="75"/>
      <c r="C401" s="40"/>
      <c r="D401" s="34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</row>
    <row r="402" spans="1:28" ht="15.75" customHeight="1" x14ac:dyDescent="0.4">
      <c r="A402" s="75"/>
      <c r="B402" s="75"/>
      <c r="C402" s="40"/>
      <c r="D402" s="34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</row>
    <row r="403" spans="1:28" ht="15.75" customHeight="1" x14ac:dyDescent="0.4">
      <c r="A403" s="75"/>
      <c r="B403" s="75"/>
      <c r="C403" s="40"/>
      <c r="D403" s="34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</row>
    <row r="404" spans="1:28" ht="15.75" customHeight="1" x14ac:dyDescent="0.4">
      <c r="A404" s="75"/>
      <c r="B404" s="75"/>
      <c r="C404" s="40"/>
      <c r="D404" s="34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</row>
    <row r="405" spans="1:28" ht="15.75" customHeight="1" x14ac:dyDescent="0.4">
      <c r="A405" s="75"/>
      <c r="B405" s="75"/>
      <c r="C405" s="40"/>
      <c r="D405" s="34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</row>
    <row r="406" spans="1:28" ht="15.75" customHeight="1" x14ac:dyDescent="0.4">
      <c r="A406" s="75"/>
      <c r="B406" s="75"/>
      <c r="C406" s="40"/>
      <c r="D406" s="34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</row>
    <row r="407" spans="1:28" ht="15.75" customHeight="1" x14ac:dyDescent="0.4">
      <c r="A407" s="75"/>
      <c r="B407" s="75"/>
      <c r="C407" s="40"/>
      <c r="D407" s="34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</row>
    <row r="408" spans="1:28" ht="15.75" customHeight="1" x14ac:dyDescent="0.4">
      <c r="A408" s="75"/>
      <c r="B408" s="75"/>
      <c r="C408" s="40"/>
      <c r="D408" s="34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</row>
    <row r="409" spans="1:28" ht="15.75" customHeight="1" x14ac:dyDescent="0.4">
      <c r="A409" s="75"/>
      <c r="B409" s="75"/>
      <c r="C409" s="40"/>
      <c r="D409" s="34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</row>
    <row r="410" spans="1:28" ht="15.75" customHeight="1" x14ac:dyDescent="0.4">
      <c r="A410" s="75"/>
      <c r="B410" s="75"/>
      <c r="C410" s="40"/>
      <c r="D410" s="34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</row>
    <row r="411" spans="1:28" ht="15.75" customHeight="1" x14ac:dyDescent="0.4">
      <c r="A411" s="75"/>
      <c r="B411" s="75"/>
      <c r="C411" s="40"/>
      <c r="D411" s="34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</row>
    <row r="412" spans="1:28" ht="15.75" customHeight="1" x14ac:dyDescent="0.4">
      <c r="A412" s="75"/>
      <c r="B412" s="75"/>
      <c r="C412" s="40"/>
      <c r="D412" s="34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</row>
    <row r="413" spans="1:28" ht="15.75" customHeight="1" x14ac:dyDescent="0.4">
      <c r="A413" s="75"/>
      <c r="B413" s="75"/>
      <c r="C413" s="40"/>
      <c r="D413" s="34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</row>
    <row r="414" spans="1:28" ht="15.75" customHeight="1" x14ac:dyDescent="0.4">
      <c r="A414" s="75"/>
      <c r="B414" s="75"/>
      <c r="C414" s="40"/>
      <c r="D414" s="34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</row>
    <row r="415" spans="1:28" ht="15.75" customHeight="1" x14ac:dyDescent="0.4">
      <c r="A415" s="75"/>
      <c r="B415" s="75"/>
      <c r="C415" s="40"/>
      <c r="D415" s="34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</row>
    <row r="416" spans="1:28" ht="15.75" customHeight="1" x14ac:dyDescent="0.4">
      <c r="A416" s="75"/>
      <c r="B416" s="75"/>
      <c r="C416" s="40"/>
      <c r="D416" s="34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</row>
    <row r="417" spans="1:28" ht="15.75" customHeight="1" x14ac:dyDescent="0.4">
      <c r="A417" s="75"/>
      <c r="B417" s="75"/>
      <c r="C417" s="40"/>
      <c r="D417" s="34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</row>
    <row r="418" spans="1:28" ht="15.75" customHeight="1" x14ac:dyDescent="0.4">
      <c r="A418" s="75"/>
      <c r="B418" s="75"/>
      <c r="C418" s="40"/>
      <c r="D418" s="34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</row>
    <row r="419" spans="1:28" ht="15.75" customHeight="1" x14ac:dyDescent="0.4">
      <c r="A419" s="75"/>
      <c r="B419" s="75"/>
      <c r="C419" s="40"/>
      <c r="D419" s="34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</row>
    <row r="420" spans="1:28" ht="15.75" customHeight="1" x14ac:dyDescent="0.4">
      <c r="A420" s="75"/>
      <c r="B420" s="75"/>
      <c r="C420" s="40"/>
      <c r="D420" s="34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</row>
    <row r="421" spans="1:28" ht="15.75" customHeight="1" x14ac:dyDescent="0.4">
      <c r="A421" s="75"/>
      <c r="B421" s="75"/>
      <c r="C421" s="40"/>
      <c r="D421" s="34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</row>
    <row r="422" spans="1:28" ht="15.75" customHeight="1" x14ac:dyDescent="0.4">
      <c r="A422" s="75"/>
      <c r="B422" s="75"/>
      <c r="C422" s="40"/>
      <c r="D422" s="34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</row>
    <row r="423" spans="1:28" ht="15.75" customHeight="1" x14ac:dyDescent="0.4">
      <c r="A423" s="75"/>
      <c r="B423" s="75"/>
      <c r="C423" s="40"/>
      <c r="D423" s="34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</row>
    <row r="424" spans="1:28" ht="15.75" customHeight="1" x14ac:dyDescent="0.4">
      <c r="A424" s="75"/>
      <c r="B424" s="75"/>
      <c r="C424" s="40"/>
      <c r="D424" s="34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</row>
    <row r="425" spans="1:28" ht="15.75" customHeight="1" x14ac:dyDescent="0.4">
      <c r="A425" s="75"/>
      <c r="B425" s="75"/>
      <c r="C425" s="40"/>
      <c r="D425" s="34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</row>
    <row r="426" spans="1:28" ht="15.75" customHeight="1" x14ac:dyDescent="0.4">
      <c r="A426" s="75"/>
      <c r="B426" s="75"/>
      <c r="C426" s="40"/>
      <c r="D426" s="34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</row>
    <row r="427" spans="1:28" ht="15.75" customHeight="1" x14ac:dyDescent="0.4">
      <c r="A427" s="75"/>
      <c r="B427" s="75"/>
      <c r="C427" s="40"/>
      <c r="D427" s="34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</row>
    <row r="428" spans="1:28" ht="15.75" customHeight="1" x14ac:dyDescent="0.4">
      <c r="A428" s="75"/>
      <c r="B428" s="75"/>
      <c r="C428" s="40"/>
      <c r="D428" s="34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</row>
    <row r="429" spans="1:28" ht="15.75" customHeight="1" x14ac:dyDescent="0.4">
      <c r="A429" s="75"/>
      <c r="B429" s="75"/>
      <c r="C429" s="40"/>
      <c r="D429" s="34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</row>
    <row r="430" spans="1:28" ht="15.75" customHeight="1" x14ac:dyDescent="0.4">
      <c r="A430" s="75"/>
      <c r="B430" s="75"/>
      <c r="C430" s="40"/>
      <c r="D430" s="34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</row>
    <row r="431" spans="1:28" ht="15.75" customHeight="1" x14ac:dyDescent="0.4">
      <c r="A431" s="75"/>
      <c r="B431" s="75"/>
      <c r="C431" s="40"/>
      <c r="D431" s="34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</row>
    <row r="432" spans="1:28" ht="15.75" customHeight="1" x14ac:dyDescent="0.4">
      <c r="A432" s="75"/>
      <c r="B432" s="75"/>
      <c r="C432" s="40"/>
      <c r="D432" s="34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</row>
    <row r="433" spans="1:28" ht="15.75" customHeight="1" x14ac:dyDescent="0.4">
      <c r="A433" s="75"/>
      <c r="B433" s="75"/>
      <c r="C433" s="40"/>
      <c r="D433" s="34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</row>
    <row r="434" spans="1:28" ht="15.75" customHeight="1" x14ac:dyDescent="0.4">
      <c r="A434" s="75"/>
      <c r="B434" s="75"/>
      <c r="C434" s="40"/>
      <c r="D434" s="34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</row>
    <row r="435" spans="1:28" ht="15.75" customHeight="1" x14ac:dyDescent="0.4">
      <c r="A435" s="75"/>
      <c r="B435" s="75"/>
      <c r="C435" s="40"/>
      <c r="D435" s="34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</row>
    <row r="436" spans="1:28" ht="15.75" customHeight="1" x14ac:dyDescent="0.4">
      <c r="A436" s="75"/>
      <c r="B436" s="75"/>
      <c r="C436" s="40"/>
      <c r="D436" s="34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</row>
    <row r="437" spans="1:28" ht="15.75" customHeight="1" x14ac:dyDescent="0.4">
      <c r="A437" s="75"/>
      <c r="B437" s="75"/>
      <c r="C437" s="40"/>
      <c r="D437" s="34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</row>
    <row r="438" spans="1:28" ht="15.75" customHeight="1" x14ac:dyDescent="0.4">
      <c r="A438" s="75"/>
      <c r="B438" s="75"/>
      <c r="C438" s="40"/>
      <c r="D438" s="34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</row>
    <row r="439" spans="1:28" ht="15.75" customHeight="1" x14ac:dyDescent="0.4">
      <c r="A439" s="75"/>
      <c r="B439" s="75"/>
      <c r="C439" s="40"/>
      <c r="D439" s="34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</row>
    <row r="440" spans="1:28" ht="15.75" customHeight="1" x14ac:dyDescent="0.4">
      <c r="A440" s="75"/>
      <c r="B440" s="75"/>
      <c r="C440" s="40"/>
      <c r="D440" s="34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</row>
    <row r="441" spans="1:28" ht="15.75" customHeight="1" x14ac:dyDescent="0.4">
      <c r="A441" s="75"/>
      <c r="B441" s="75"/>
      <c r="C441" s="40"/>
      <c r="D441" s="34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</row>
    <row r="442" spans="1:28" ht="15.75" customHeight="1" x14ac:dyDescent="0.4">
      <c r="A442" s="75"/>
      <c r="B442" s="75"/>
      <c r="C442" s="40"/>
      <c r="D442" s="34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</row>
    <row r="443" spans="1:28" ht="15.75" customHeight="1" x14ac:dyDescent="0.4">
      <c r="A443" s="75"/>
      <c r="B443" s="75"/>
      <c r="C443" s="40"/>
      <c r="D443" s="34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</row>
    <row r="444" spans="1:28" ht="15.75" customHeight="1" x14ac:dyDescent="0.4">
      <c r="A444" s="75"/>
      <c r="B444" s="75"/>
      <c r="C444" s="40"/>
      <c r="D444" s="34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</row>
    <row r="445" spans="1:28" ht="15.75" customHeight="1" x14ac:dyDescent="0.4">
      <c r="A445" s="75"/>
      <c r="B445" s="75"/>
      <c r="C445" s="40"/>
      <c r="D445" s="34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</row>
    <row r="446" spans="1:28" ht="15.75" customHeight="1" x14ac:dyDescent="0.4">
      <c r="A446" s="75"/>
      <c r="B446" s="75"/>
      <c r="C446" s="40"/>
      <c r="D446" s="34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</row>
    <row r="447" spans="1:28" ht="15.75" customHeight="1" x14ac:dyDescent="0.4">
      <c r="A447" s="75"/>
      <c r="B447" s="75"/>
      <c r="C447" s="40"/>
      <c r="D447" s="34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</row>
    <row r="448" spans="1:28" ht="15.75" customHeight="1" x14ac:dyDescent="0.4">
      <c r="A448" s="75"/>
      <c r="B448" s="75"/>
      <c r="C448" s="40"/>
      <c r="D448" s="34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</row>
    <row r="449" spans="1:28" ht="15.75" customHeight="1" x14ac:dyDescent="0.4">
      <c r="A449" s="75"/>
      <c r="B449" s="75"/>
      <c r="C449" s="40"/>
      <c r="D449" s="34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</row>
    <row r="450" spans="1:28" ht="15.75" customHeight="1" x14ac:dyDescent="0.4">
      <c r="A450" s="75"/>
      <c r="B450" s="75"/>
      <c r="C450" s="40"/>
      <c r="D450" s="34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</row>
    <row r="451" spans="1:28" ht="15.75" customHeight="1" x14ac:dyDescent="0.4">
      <c r="A451" s="75"/>
      <c r="B451" s="75"/>
      <c r="C451" s="40"/>
      <c r="D451" s="34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</row>
    <row r="452" spans="1:28" ht="15.75" customHeight="1" x14ac:dyDescent="0.4">
      <c r="A452" s="75"/>
      <c r="B452" s="75"/>
      <c r="C452" s="40"/>
      <c r="D452" s="34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</row>
    <row r="453" spans="1:28" ht="15.75" customHeight="1" x14ac:dyDescent="0.4">
      <c r="A453" s="75"/>
      <c r="B453" s="75"/>
      <c r="C453" s="40"/>
      <c r="D453" s="34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</row>
    <row r="454" spans="1:28" ht="15.75" customHeight="1" x14ac:dyDescent="0.4">
      <c r="A454" s="75"/>
      <c r="B454" s="75"/>
      <c r="C454" s="40"/>
      <c r="D454" s="34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</row>
    <row r="455" spans="1:28" ht="15.75" customHeight="1" x14ac:dyDescent="0.4">
      <c r="A455" s="75"/>
      <c r="B455" s="75"/>
      <c r="C455" s="40"/>
      <c r="D455" s="34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</row>
    <row r="456" spans="1:28" ht="15.75" customHeight="1" x14ac:dyDescent="0.4">
      <c r="A456" s="75"/>
      <c r="B456" s="75"/>
      <c r="C456" s="40"/>
      <c r="D456" s="34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</row>
    <row r="457" spans="1:28" ht="15.75" customHeight="1" x14ac:dyDescent="0.4">
      <c r="A457" s="75"/>
      <c r="B457" s="75"/>
      <c r="C457" s="40"/>
      <c r="D457" s="34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</row>
    <row r="458" spans="1:28" ht="15.75" customHeight="1" x14ac:dyDescent="0.4">
      <c r="A458" s="75"/>
      <c r="B458" s="75"/>
      <c r="C458" s="40"/>
      <c r="D458" s="34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</row>
    <row r="459" spans="1:28" ht="15.75" customHeight="1" x14ac:dyDescent="0.4">
      <c r="A459" s="75"/>
      <c r="B459" s="75"/>
      <c r="C459" s="40"/>
      <c r="D459" s="34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</row>
    <row r="460" spans="1:28" ht="15.75" customHeight="1" x14ac:dyDescent="0.4">
      <c r="A460" s="75"/>
      <c r="B460" s="75"/>
      <c r="C460" s="40"/>
      <c r="D460" s="34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</row>
    <row r="461" spans="1:28" ht="15.75" customHeight="1" x14ac:dyDescent="0.4">
      <c r="A461" s="75"/>
      <c r="B461" s="75"/>
      <c r="C461" s="40"/>
      <c r="D461" s="34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</row>
    <row r="462" spans="1:28" ht="15.75" customHeight="1" x14ac:dyDescent="0.4">
      <c r="A462" s="75"/>
      <c r="B462" s="75"/>
      <c r="C462" s="40"/>
      <c r="D462" s="34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</row>
    <row r="463" spans="1:28" ht="15.75" customHeight="1" x14ac:dyDescent="0.4">
      <c r="A463" s="75"/>
      <c r="B463" s="75"/>
      <c r="C463" s="40"/>
      <c r="D463" s="34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</row>
    <row r="464" spans="1:28" ht="15.75" customHeight="1" x14ac:dyDescent="0.4">
      <c r="A464" s="75"/>
      <c r="B464" s="75"/>
      <c r="C464" s="40"/>
      <c r="D464" s="34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</row>
    <row r="465" spans="1:28" ht="15.75" customHeight="1" x14ac:dyDescent="0.4">
      <c r="A465" s="75"/>
      <c r="B465" s="75"/>
      <c r="C465" s="40"/>
      <c r="D465" s="34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</row>
    <row r="466" spans="1:28" ht="15.75" customHeight="1" x14ac:dyDescent="0.4">
      <c r="A466" s="75"/>
      <c r="B466" s="75"/>
      <c r="C466" s="40"/>
      <c r="D466" s="34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</row>
    <row r="467" spans="1:28" ht="15.75" customHeight="1" x14ac:dyDescent="0.4">
      <c r="A467" s="75"/>
      <c r="B467" s="75"/>
      <c r="C467" s="40"/>
      <c r="D467" s="34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</row>
    <row r="468" spans="1:28" ht="15.75" customHeight="1" x14ac:dyDescent="0.4">
      <c r="A468" s="75"/>
      <c r="B468" s="75"/>
      <c r="C468" s="40"/>
      <c r="D468" s="34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</row>
    <row r="469" spans="1:28" ht="15.75" customHeight="1" x14ac:dyDescent="0.4">
      <c r="A469" s="75"/>
      <c r="B469" s="75"/>
      <c r="C469" s="40"/>
      <c r="D469" s="34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</row>
    <row r="470" spans="1:28" ht="15.75" customHeight="1" x14ac:dyDescent="0.4">
      <c r="A470" s="75"/>
      <c r="B470" s="75"/>
      <c r="C470" s="40"/>
      <c r="D470" s="34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</row>
    <row r="471" spans="1:28" ht="15.75" customHeight="1" x14ac:dyDescent="0.4">
      <c r="A471" s="75"/>
      <c r="B471" s="75"/>
      <c r="C471" s="40"/>
      <c r="D471" s="34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</row>
    <row r="472" spans="1:28" ht="15.75" customHeight="1" x14ac:dyDescent="0.4">
      <c r="A472" s="75"/>
      <c r="B472" s="75"/>
      <c r="C472" s="40"/>
      <c r="D472" s="34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</row>
    <row r="473" spans="1:28" ht="15.75" customHeight="1" x14ac:dyDescent="0.4">
      <c r="A473" s="75"/>
      <c r="B473" s="75"/>
      <c r="C473" s="40"/>
      <c r="D473" s="34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</row>
    <row r="474" spans="1:28" ht="15.75" customHeight="1" x14ac:dyDescent="0.4">
      <c r="A474" s="75"/>
      <c r="B474" s="75"/>
      <c r="C474" s="40"/>
      <c r="D474" s="34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</row>
    <row r="475" spans="1:28" ht="15.75" customHeight="1" x14ac:dyDescent="0.4">
      <c r="A475" s="75"/>
      <c r="B475" s="75"/>
      <c r="C475" s="40"/>
      <c r="D475" s="34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</row>
    <row r="476" spans="1:28" ht="15.75" customHeight="1" x14ac:dyDescent="0.4">
      <c r="A476" s="75"/>
      <c r="B476" s="75"/>
      <c r="C476" s="40"/>
      <c r="D476" s="34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</row>
    <row r="477" spans="1:28" ht="15.75" customHeight="1" x14ac:dyDescent="0.4">
      <c r="A477" s="75"/>
      <c r="B477" s="75"/>
      <c r="C477" s="40"/>
      <c r="D477" s="34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</row>
    <row r="478" spans="1:28" ht="15.75" customHeight="1" x14ac:dyDescent="0.4">
      <c r="A478" s="75"/>
      <c r="B478" s="75"/>
      <c r="C478" s="40"/>
      <c r="D478" s="34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</row>
    <row r="479" spans="1:28" ht="15.75" customHeight="1" x14ac:dyDescent="0.4">
      <c r="A479" s="75"/>
      <c r="B479" s="75"/>
      <c r="C479" s="40"/>
      <c r="D479" s="34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</row>
    <row r="480" spans="1:28" ht="15.75" customHeight="1" x14ac:dyDescent="0.4">
      <c r="A480" s="75"/>
      <c r="B480" s="75"/>
      <c r="C480" s="40"/>
      <c r="D480" s="34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</row>
    <row r="481" spans="1:28" ht="15.75" customHeight="1" x14ac:dyDescent="0.4">
      <c r="A481" s="75"/>
      <c r="B481" s="75"/>
      <c r="C481" s="40"/>
      <c r="D481" s="34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ht="15.75" customHeight="1" x14ac:dyDescent="0.4">
      <c r="A482" s="75"/>
      <c r="B482" s="75"/>
      <c r="C482" s="40"/>
      <c r="D482" s="34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</row>
    <row r="483" spans="1:28" ht="15.75" customHeight="1" x14ac:dyDescent="0.4">
      <c r="A483" s="75"/>
      <c r="B483" s="75"/>
      <c r="C483" s="40"/>
      <c r="D483" s="34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</row>
    <row r="484" spans="1:28" ht="15.75" customHeight="1" x14ac:dyDescent="0.4">
      <c r="A484" s="75"/>
      <c r="B484" s="75"/>
      <c r="C484" s="40"/>
      <c r="D484" s="34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</row>
    <row r="485" spans="1:28" ht="15.75" customHeight="1" x14ac:dyDescent="0.4">
      <c r="A485" s="75"/>
      <c r="B485" s="75"/>
      <c r="C485" s="40"/>
      <c r="D485" s="34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</row>
    <row r="486" spans="1:28" ht="15.75" customHeight="1" x14ac:dyDescent="0.4">
      <c r="A486" s="75"/>
      <c r="B486" s="75"/>
      <c r="C486" s="40"/>
      <c r="D486" s="34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ht="15.75" customHeight="1" x14ac:dyDescent="0.4">
      <c r="A487" s="75"/>
      <c r="B487" s="75"/>
      <c r="C487" s="40"/>
      <c r="D487" s="34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</row>
    <row r="488" spans="1:28" ht="15.75" customHeight="1" x14ac:dyDescent="0.4">
      <c r="A488" s="75"/>
      <c r="B488" s="75"/>
      <c r="C488" s="40"/>
      <c r="D488" s="34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</row>
    <row r="489" spans="1:28" ht="15.75" customHeight="1" x14ac:dyDescent="0.4">
      <c r="A489" s="75"/>
      <c r="B489" s="75"/>
      <c r="C489" s="40"/>
      <c r="D489" s="34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</row>
    <row r="490" spans="1:28" ht="15.75" customHeight="1" x14ac:dyDescent="0.4">
      <c r="A490" s="75"/>
      <c r="B490" s="75"/>
      <c r="C490" s="40"/>
      <c r="D490" s="34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</row>
    <row r="491" spans="1:28" ht="15.75" customHeight="1" x14ac:dyDescent="0.4">
      <c r="A491" s="75"/>
      <c r="B491" s="75"/>
      <c r="C491" s="40"/>
      <c r="D491" s="34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</row>
    <row r="492" spans="1:28" ht="15.75" customHeight="1" x14ac:dyDescent="0.4">
      <c r="A492" s="75"/>
      <c r="B492" s="75"/>
      <c r="C492" s="40"/>
      <c r="D492" s="34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</row>
    <row r="493" spans="1:28" ht="15.75" customHeight="1" x14ac:dyDescent="0.4">
      <c r="A493" s="75"/>
      <c r="B493" s="75"/>
      <c r="C493" s="40"/>
      <c r="D493" s="34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</row>
    <row r="494" spans="1:28" ht="15.75" customHeight="1" x14ac:dyDescent="0.4">
      <c r="A494" s="75"/>
      <c r="B494" s="75"/>
      <c r="C494" s="40"/>
      <c r="D494" s="34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</row>
    <row r="495" spans="1:28" ht="15.75" customHeight="1" x14ac:dyDescent="0.4">
      <c r="A495" s="75"/>
      <c r="B495" s="75"/>
      <c r="C495" s="40"/>
      <c r="D495" s="34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</row>
    <row r="496" spans="1:28" ht="15.75" customHeight="1" x14ac:dyDescent="0.4">
      <c r="A496" s="75"/>
      <c r="B496" s="75"/>
      <c r="C496" s="40"/>
      <c r="D496" s="34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</row>
    <row r="497" spans="1:28" ht="15.75" customHeight="1" x14ac:dyDescent="0.4">
      <c r="A497" s="75"/>
      <c r="B497" s="75"/>
      <c r="C497" s="40"/>
      <c r="D497" s="34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</row>
    <row r="498" spans="1:28" ht="15.75" customHeight="1" x14ac:dyDescent="0.4">
      <c r="A498" s="75"/>
      <c r="B498" s="75"/>
      <c r="C498" s="40"/>
      <c r="D498" s="34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ht="15.75" customHeight="1" x14ac:dyDescent="0.4">
      <c r="A499" s="75"/>
      <c r="B499" s="75"/>
      <c r="C499" s="40"/>
      <c r="D499" s="34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</row>
    <row r="500" spans="1:28" ht="15.75" customHeight="1" x14ac:dyDescent="0.4">
      <c r="A500" s="75"/>
      <c r="B500" s="75"/>
      <c r="C500" s="40"/>
      <c r="D500" s="34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</row>
    <row r="501" spans="1:28" ht="15.75" customHeight="1" x14ac:dyDescent="0.4">
      <c r="A501" s="75"/>
      <c r="B501" s="75"/>
      <c r="C501" s="40"/>
      <c r="D501" s="34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</row>
    <row r="502" spans="1:28" ht="15.75" customHeight="1" x14ac:dyDescent="0.4">
      <c r="A502" s="75"/>
      <c r="B502" s="75"/>
      <c r="C502" s="40"/>
      <c r="D502" s="34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</row>
    <row r="503" spans="1:28" ht="15.75" customHeight="1" x14ac:dyDescent="0.4">
      <c r="A503" s="75"/>
      <c r="B503" s="75"/>
      <c r="C503" s="40"/>
      <c r="D503" s="34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ht="15.75" customHeight="1" x14ac:dyDescent="0.4">
      <c r="A504" s="75"/>
      <c r="B504" s="75"/>
      <c r="C504" s="40"/>
      <c r="D504" s="34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</row>
    <row r="505" spans="1:28" ht="15.75" customHeight="1" x14ac:dyDescent="0.4">
      <c r="A505" s="75"/>
      <c r="B505" s="75"/>
      <c r="C505" s="40"/>
      <c r="D505" s="34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</row>
    <row r="506" spans="1:28" ht="15.75" customHeight="1" x14ac:dyDescent="0.4">
      <c r="A506" s="75"/>
      <c r="B506" s="75"/>
      <c r="C506" s="40"/>
      <c r="D506" s="34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</row>
    <row r="507" spans="1:28" ht="15.75" customHeight="1" x14ac:dyDescent="0.4">
      <c r="A507" s="75"/>
      <c r="B507" s="75"/>
      <c r="C507" s="40"/>
      <c r="D507" s="34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</row>
    <row r="508" spans="1:28" ht="15.75" customHeight="1" x14ac:dyDescent="0.4">
      <c r="A508" s="75"/>
      <c r="B508" s="75"/>
      <c r="C508" s="40"/>
      <c r="D508" s="34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</row>
    <row r="509" spans="1:28" ht="15.75" customHeight="1" x14ac:dyDescent="0.4">
      <c r="A509" s="75"/>
      <c r="B509" s="75"/>
      <c r="C509" s="40"/>
      <c r="D509" s="34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</row>
    <row r="510" spans="1:28" ht="15.75" customHeight="1" x14ac:dyDescent="0.4">
      <c r="A510" s="75"/>
      <c r="B510" s="75"/>
      <c r="C510" s="40"/>
      <c r="D510" s="34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</row>
    <row r="511" spans="1:28" ht="15.75" customHeight="1" x14ac:dyDescent="0.4">
      <c r="A511" s="75"/>
      <c r="B511" s="75"/>
      <c r="C511" s="40"/>
      <c r="D511" s="34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</row>
    <row r="512" spans="1:28" ht="15.75" customHeight="1" x14ac:dyDescent="0.4">
      <c r="A512" s="75"/>
      <c r="B512" s="75"/>
      <c r="C512" s="40"/>
      <c r="D512" s="34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</row>
    <row r="513" spans="1:28" ht="15.75" customHeight="1" x14ac:dyDescent="0.4">
      <c r="A513" s="75"/>
      <c r="B513" s="75"/>
      <c r="C513" s="40"/>
      <c r="D513" s="34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</row>
    <row r="514" spans="1:28" ht="15.75" customHeight="1" x14ac:dyDescent="0.4">
      <c r="A514" s="75"/>
      <c r="B514" s="75"/>
      <c r="C514" s="40"/>
      <c r="D514" s="34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</row>
    <row r="515" spans="1:28" ht="15.75" customHeight="1" x14ac:dyDescent="0.4">
      <c r="A515" s="75"/>
      <c r="B515" s="75"/>
      <c r="C515" s="40"/>
      <c r="D515" s="34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</row>
    <row r="516" spans="1:28" ht="15.75" customHeight="1" x14ac:dyDescent="0.4">
      <c r="A516" s="75"/>
      <c r="B516" s="75"/>
      <c r="C516" s="40"/>
      <c r="D516" s="34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</row>
    <row r="517" spans="1:28" ht="15.75" customHeight="1" x14ac:dyDescent="0.4">
      <c r="A517" s="75"/>
      <c r="B517" s="75"/>
      <c r="C517" s="40"/>
      <c r="D517" s="34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</row>
    <row r="518" spans="1:28" ht="15.75" customHeight="1" x14ac:dyDescent="0.4">
      <c r="A518" s="75"/>
      <c r="B518" s="75"/>
      <c r="C518" s="40"/>
      <c r="D518" s="34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</row>
    <row r="519" spans="1:28" ht="15.75" customHeight="1" x14ac:dyDescent="0.4">
      <c r="A519" s="75"/>
      <c r="B519" s="75"/>
      <c r="C519" s="40"/>
      <c r="D519" s="34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</row>
    <row r="520" spans="1:28" ht="15.75" customHeight="1" x14ac:dyDescent="0.4">
      <c r="A520" s="75"/>
      <c r="B520" s="75"/>
      <c r="C520" s="40"/>
      <c r="D520" s="34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</row>
    <row r="521" spans="1:28" ht="15.75" customHeight="1" x14ac:dyDescent="0.4">
      <c r="A521" s="75"/>
      <c r="B521" s="75"/>
      <c r="C521" s="40"/>
      <c r="D521" s="34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ht="15.75" customHeight="1" x14ac:dyDescent="0.4">
      <c r="A522" s="75"/>
      <c r="B522" s="75"/>
      <c r="C522" s="40"/>
      <c r="D522" s="34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</row>
    <row r="523" spans="1:28" ht="15.75" customHeight="1" x14ac:dyDescent="0.4">
      <c r="A523" s="75"/>
      <c r="B523" s="75"/>
      <c r="C523" s="40"/>
      <c r="D523" s="34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</row>
    <row r="524" spans="1:28" ht="15.75" customHeight="1" x14ac:dyDescent="0.4">
      <c r="A524" s="75"/>
      <c r="B524" s="75"/>
      <c r="C524" s="40"/>
      <c r="D524" s="34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</row>
    <row r="525" spans="1:28" ht="15.75" customHeight="1" x14ac:dyDescent="0.4">
      <c r="A525" s="75"/>
      <c r="B525" s="75"/>
      <c r="C525" s="40"/>
      <c r="D525" s="34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</row>
    <row r="526" spans="1:28" ht="15.75" customHeight="1" x14ac:dyDescent="0.4">
      <c r="A526" s="75"/>
      <c r="B526" s="75"/>
      <c r="C526" s="40"/>
      <c r="D526" s="34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ht="15.75" customHeight="1" x14ac:dyDescent="0.4">
      <c r="A527" s="75"/>
      <c r="B527" s="75"/>
      <c r="C527" s="40"/>
      <c r="D527" s="34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ht="15.75" customHeight="1" x14ac:dyDescent="0.4">
      <c r="A528" s="75"/>
      <c r="B528" s="75"/>
      <c r="C528" s="40"/>
      <c r="D528" s="34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</row>
    <row r="529" spans="1:28" ht="15.75" customHeight="1" x14ac:dyDescent="0.4">
      <c r="A529" s="75"/>
      <c r="B529" s="75"/>
      <c r="C529" s="40"/>
      <c r="D529" s="34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</row>
    <row r="530" spans="1:28" ht="15.75" customHeight="1" x14ac:dyDescent="0.4">
      <c r="A530" s="75"/>
      <c r="B530" s="75"/>
      <c r="C530" s="40"/>
      <c r="D530" s="34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</row>
    <row r="531" spans="1:28" ht="15.75" customHeight="1" x14ac:dyDescent="0.4">
      <c r="A531" s="75"/>
      <c r="B531" s="75"/>
      <c r="C531" s="40"/>
      <c r="D531" s="34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</row>
    <row r="532" spans="1:28" ht="15.75" customHeight="1" x14ac:dyDescent="0.4">
      <c r="A532" s="75"/>
      <c r="B532" s="75"/>
      <c r="C532" s="40"/>
      <c r="D532" s="34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</row>
    <row r="533" spans="1:28" ht="15.75" customHeight="1" x14ac:dyDescent="0.4">
      <c r="A533" s="75"/>
      <c r="B533" s="75"/>
      <c r="C533" s="40"/>
      <c r="D533" s="34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</row>
    <row r="534" spans="1:28" ht="15.75" customHeight="1" x14ac:dyDescent="0.4">
      <c r="A534" s="75"/>
      <c r="B534" s="75"/>
      <c r="C534" s="40"/>
      <c r="D534" s="34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</row>
    <row r="535" spans="1:28" ht="15.75" customHeight="1" x14ac:dyDescent="0.4">
      <c r="A535" s="75"/>
      <c r="B535" s="75"/>
      <c r="C535" s="40"/>
      <c r="D535" s="34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</row>
    <row r="536" spans="1:28" ht="15.75" customHeight="1" x14ac:dyDescent="0.4">
      <c r="A536" s="75"/>
      <c r="B536" s="75"/>
      <c r="C536" s="40"/>
      <c r="D536" s="34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</row>
    <row r="537" spans="1:28" ht="15.75" customHeight="1" x14ac:dyDescent="0.4">
      <c r="A537" s="75"/>
      <c r="B537" s="75"/>
      <c r="C537" s="40"/>
      <c r="D537" s="34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</row>
    <row r="538" spans="1:28" ht="15.75" customHeight="1" x14ac:dyDescent="0.4">
      <c r="A538" s="75"/>
      <c r="B538" s="75"/>
      <c r="C538" s="40"/>
      <c r="D538" s="34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ht="15.75" customHeight="1" x14ac:dyDescent="0.4">
      <c r="A539" s="75"/>
      <c r="B539" s="75"/>
      <c r="C539" s="40"/>
      <c r="D539" s="34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</row>
    <row r="540" spans="1:28" ht="15.75" customHeight="1" x14ac:dyDescent="0.4">
      <c r="A540" s="75"/>
      <c r="B540" s="75"/>
      <c r="C540" s="40"/>
      <c r="D540" s="34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</row>
    <row r="541" spans="1:28" ht="15.75" customHeight="1" x14ac:dyDescent="0.4">
      <c r="A541" s="75"/>
      <c r="B541" s="75"/>
      <c r="C541" s="40"/>
      <c r="D541" s="34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</row>
    <row r="542" spans="1:28" ht="15.75" customHeight="1" x14ac:dyDescent="0.4">
      <c r="A542" s="75"/>
      <c r="B542" s="75"/>
      <c r="C542" s="40"/>
      <c r="D542" s="34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</row>
    <row r="543" spans="1:28" ht="15.75" customHeight="1" x14ac:dyDescent="0.4">
      <c r="A543" s="75"/>
      <c r="B543" s="75"/>
      <c r="C543" s="40"/>
      <c r="D543" s="34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ht="15.75" customHeight="1" x14ac:dyDescent="0.4">
      <c r="A544" s="75"/>
      <c r="B544" s="75"/>
      <c r="C544" s="40"/>
      <c r="D544" s="34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8" ht="15.75" customHeight="1" x14ac:dyDescent="0.4">
      <c r="A545" s="75"/>
      <c r="B545" s="75"/>
      <c r="C545" s="40"/>
      <c r="D545" s="34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</row>
    <row r="546" spans="1:28" ht="15.75" customHeight="1" x14ac:dyDescent="0.4">
      <c r="A546" s="75"/>
      <c r="B546" s="75"/>
      <c r="C546" s="40"/>
      <c r="D546" s="34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</row>
    <row r="547" spans="1:28" ht="15.75" customHeight="1" x14ac:dyDescent="0.4">
      <c r="A547" s="75"/>
      <c r="B547" s="75"/>
      <c r="C547" s="40"/>
      <c r="D547" s="34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</row>
    <row r="548" spans="1:28" ht="15.75" customHeight="1" x14ac:dyDescent="0.4">
      <c r="A548" s="75"/>
      <c r="B548" s="75"/>
      <c r="C548" s="40"/>
      <c r="D548" s="34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</row>
    <row r="549" spans="1:28" ht="15.75" customHeight="1" x14ac:dyDescent="0.4">
      <c r="A549" s="75"/>
      <c r="B549" s="75"/>
      <c r="C549" s="40"/>
      <c r="D549" s="34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</row>
    <row r="550" spans="1:28" ht="15.75" customHeight="1" x14ac:dyDescent="0.4">
      <c r="A550" s="75"/>
      <c r="B550" s="75"/>
      <c r="C550" s="40"/>
      <c r="D550" s="34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</row>
    <row r="551" spans="1:28" ht="15.75" customHeight="1" x14ac:dyDescent="0.4">
      <c r="A551" s="75"/>
      <c r="B551" s="75"/>
      <c r="C551" s="40"/>
      <c r="D551" s="34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</row>
    <row r="552" spans="1:28" ht="15.75" customHeight="1" x14ac:dyDescent="0.4">
      <c r="A552" s="75"/>
      <c r="B552" s="75"/>
      <c r="C552" s="40"/>
      <c r="D552" s="34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</row>
    <row r="553" spans="1:28" ht="15.75" customHeight="1" x14ac:dyDescent="0.4">
      <c r="A553" s="75"/>
      <c r="B553" s="75"/>
      <c r="C553" s="40"/>
      <c r="D553" s="34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</row>
    <row r="554" spans="1:28" ht="15.75" customHeight="1" x14ac:dyDescent="0.4">
      <c r="A554" s="75"/>
      <c r="B554" s="75"/>
      <c r="C554" s="40"/>
      <c r="D554" s="34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</row>
    <row r="555" spans="1:28" ht="15.75" customHeight="1" x14ac:dyDescent="0.4">
      <c r="A555" s="75"/>
      <c r="B555" s="75"/>
      <c r="C555" s="40"/>
      <c r="D555" s="34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</row>
    <row r="556" spans="1:28" ht="15.75" customHeight="1" x14ac:dyDescent="0.4">
      <c r="A556" s="75"/>
      <c r="B556" s="75"/>
      <c r="C556" s="40"/>
      <c r="D556" s="34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</row>
    <row r="557" spans="1:28" ht="15.75" customHeight="1" x14ac:dyDescent="0.4">
      <c r="A557" s="75"/>
      <c r="B557" s="75"/>
      <c r="C557" s="40"/>
      <c r="D557" s="34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</row>
    <row r="558" spans="1:28" ht="15.75" customHeight="1" x14ac:dyDescent="0.4">
      <c r="A558" s="75"/>
      <c r="B558" s="75"/>
      <c r="C558" s="40"/>
      <c r="D558" s="34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</row>
    <row r="559" spans="1:28" ht="15.75" customHeight="1" x14ac:dyDescent="0.4">
      <c r="A559" s="75"/>
      <c r="B559" s="75"/>
      <c r="C559" s="40"/>
      <c r="D559" s="34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</row>
    <row r="560" spans="1:28" ht="15.75" customHeight="1" x14ac:dyDescent="0.4">
      <c r="A560" s="75"/>
      <c r="B560" s="75"/>
      <c r="C560" s="40"/>
      <c r="D560" s="34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</row>
    <row r="561" spans="1:28" ht="15.75" customHeight="1" x14ac:dyDescent="0.4">
      <c r="A561" s="75"/>
      <c r="B561" s="75"/>
      <c r="C561" s="40"/>
      <c r="D561" s="34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</row>
    <row r="562" spans="1:28" ht="15.75" customHeight="1" x14ac:dyDescent="0.4">
      <c r="A562" s="75"/>
      <c r="B562" s="75"/>
      <c r="C562" s="40"/>
      <c r="D562" s="34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</row>
    <row r="563" spans="1:28" ht="15.75" customHeight="1" x14ac:dyDescent="0.4">
      <c r="A563" s="75"/>
      <c r="B563" s="75"/>
      <c r="C563" s="40"/>
      <c r="D563" s="34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ht="15.75" customHeight="1" x14ac:dyDescent="0.4">
      <c r="A564" s="75"/>
      <c r="B564" s="75"/>
      <c r="C564" s="40"/>
      <c r="D564" s="34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</row>
    <row r="565" spans="1:28" ht="15.75" customHeight="1" x14ac:dyDescent="0.4">
      <c r="A565" s="75"/>
      <c r="B565" s="75"/>
      <c r="C565" s="40"/>
      <c r="D565" s="34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</row>
    <row r="566" spans="1:28" ht="15.75" customHeight="1" x14ac:dyDescent="0.4">
      <c r="A566" s="75"/>
      <c r="B566" s="75"/>
      <c r="C566" s="40"/>
      <c r="D566" s="34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</row>
    <row r="567" spans="1:28" ht="15.75" customHeight="1" x14ac:dyDescent="0.4">
      <c r="A567" s="75"/>
      <c r="B567" s="75"/>
      <c r="C567" s="40"/>
      <c r="D567" s="34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</row>
    <row r="568" spans="1:28" ht="15.75" customHeight="1" x14ac:dyDescent="0.4">
      <c r="A568" s="75"/>
      <c r="B568" s="75"/>
      <c r="C568" s="40"/>
      <c r="D568" s="34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.75" customHeight="1" x14ac:dyDescent="0.4">
      <c r="A569" s="75"/>
      <c r="B569" s="75"/>
      <c r="C569" s="40"/>
      <c r="D569" s="34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</row>
    <row r="570" spans="1:28" ht="15.75" customHeight="1" x14ac:dyDescent="0.4">
      <c r="A570" s="75"/>
      <c r="B570" s="75"/>
      <c r="C570" s="40"/>
      <c r="D570" s="34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</row>
    <row r="571" spans="1:28" ht="15.75" customHeight="1" x14ac:dyDescent="0.4">
      <c r="A571" s="75"/>
      <c r="B571" s="75"/>
      <c r="C571" s="40"/>
      <c r="D571" s="34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</row>
    <row r="572" spans="1:28" ht="15.75" customHeight="1" x14ac:dyDescent="0.4">
      <c r="A572" s="75"/>
      <c r="B572" s="75"/>
      <c r="C572" s="40"/>
      <c r="D572" s="34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</row>
    <row r="573" spans="1:28" ht="15.75" customHeight="1" x14ac:dyDescent="0.4">
      <c r="A573" s="75"/>
      <c r="B573" s="75"/>
      <c r="C573" s="40"/>
      <c r="D573" s="34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</row>
    <row r="574" spans="1:28" ht="15.75" customHeight="1" x14ac:dyDescent="0.4">
      <c r="A574" s="75"/>
      <c r="B574" s="75"/>
      <c r="C574" s="40"/>
      <c r="D574" s="34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</row>
    <row r="575" spans="1:28" ht="15.75" customHeight="1" x14ac:dyDescent="0.4">
      <c r="A575" s="75"/>
      <c r="B575" s="75"/>
      <c r="C575" s="40"/>
      <c r="D575" s="34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</row>
    <row r="576" spans="1:28" ht="15.75" customHeight="1" x14ac:dyDescent="0.4">
      <c r="A576" s="75"/>
      <c r="B576" s="75"/>
      <c r="C576" s="40"/>
      <c r="D576" s="34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</row>
    <row r="577" spans="1:28" ht="15.75" customHeight="1" x14ac:dyDescent="0.4">
      <c r="A577" s="75"/>
      <c r="B577" s="75"/>
      <c r="C577" s="40"/>
      <c r="D577" s="34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</row>
    <row r="578" spans="1:28" ht="15.75" customHeight="1" x14ac:dyDescent="0.4">
      <c r="A578" s="75"/>
      <c r="B578" s="75"/>
      <c r="C578" s="40"/>
      <c r="D578" s="34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</row>
    <row r="579" spans="1:28" ht="15.75" customHeight="1" x14ac:dyDescent="0.4">
      <c r="A579" s="75"/>
      <c r="B579" s="75"/>
      <c r="C579" s="40"/>
      <c r="D579" s="34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</row>
    <row r="580" spans="1:28" ht="15.75" customHeight="1" x14ac:dyDescent="0.4">
      <c r="A580" s="75"/>
      <c r="B580" s="75"/>
      <c r="C580" s="40"/>
      <c r="D580" s="34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ht="15.75" customHeight="1" x14ac:dyDescent="0.4">
      <c r="A581" s="75"/>
      <c r="B581" s="75"/>
      <c r="C581" s="40"/>
      <c r="D581" s="34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</row>
    <row r="582" spans="1:28" ht="15.75" customHeight="1" x14ac:dyDescent="0.4">
      <c r="A582" s="75"/>
      <c r="B582" s="75"/>
      <c r="C582" s="40"/>
      <c r="D582" s="34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</row>
    <row r="583" spans="1:28" ht="15.75" customHeight="1" x14ac:dyDescent="0.4">
      <c r="A583" s="75"/>
      <c r="B583" s="75"/>
      <c r="C583" s="40"/>
      <c r="D583" s="34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</row>
    <row r="584" spans="1:28" ht="15.75" customHeight="1" x14ac:dyDescent="0.4">
      <c r="A584" s="75"/>
      <c r="B584" s="75"/>
      <c r="C584" s="40"/>
      <c r="D584" s="34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</row>
    <row r="585" spans="1:28" ht="15.75" customHeight="1" x14ac:dyDescent="0.4">
      <c r="A585" s="75"/>
      <c r="B585" s="75"/>
      <c r="C585" s="40"/>
      <c r="D585" s="34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5.75" customHeight="1" x14ac:dyDescent="0.4">
      <c r="A586" s="75"/>
      <c r="B586" s="75"/>
      <c r="C586" s="40"/>
      <c r="D586" s="34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</row>
    <row r="587" spans="1:28" ht="15.75" customHeight="1" x14ac:dyDescent="0.4">
      <c r="A587" s="75"/>
      <c r="B587" s="75"/>
      <c r="C587" s="40"/>
      <c r="D587" s="34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</row>
    <row r="588" spans="1:28" ht="15.75" customHeight="1" x14ac:dyDescent="0.4">
      <c r="A588" s="75"/>
      <c r="B588" s="75"/>
      <c r="C588" s="40"/>
      <c r="D588" s="34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</row>
    <row r="589" spans="1:28" ht="15.75" customHeight="1" x14ac:dyDescent="0.4">
      <c r="A589" s="75"/>
      <c r="B589" s="75"/>
      <c r="C589" s="40"/>
      <c r="D589" s="34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</row>
    <row r="590" spans="1:28" ht="15.75" customHeight="1" x14ac:dyDescent="0.4">
      <c r="A590" s="75"/>
      <c r="B590" s="75"/>
      <c r="C590" s="40"/>
      <c r="D590" s="34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</row>
    <row r="591" spans="1:28" ht="15.75" customHeight="1" x14ac:dyDescent="0.4">
      <c r="A591" s="75"/>
      <c r="B591" s="75"/>
      <c r="C591" s="40"/>
      <c r="D591" s="34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</row>
    <row r="592" spans="1:28" ht="15.75" customHeight="1" x14ac:dyDescent="0.4">
      <c r="A592" s="75"/>
      <c r="B592" s="75"/>
      <c r="C592" s="40"/>
      <c r="D592" s="34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</row>
    <row r="593" spans="1:28" ht="15.75" customHeight="1" x14ac:dyDescent="0.4">
      <c r="A593" s="75"/>
      <c r="B593" s="75"/>
      <c r="C593" s="40"/>
      <c r="D593" s="34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</row>
    <row r="594" spans="1:28" ht="15.75" customHeight="1" x14ac:dyDescent="0.4">
      <c r="A594" s="75"/>
      <c r="B594" s="75"/>
      <c r="C594" s="40"/>
      <c r="D594" s="34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</row>
    <row r="595" spans="1:28" ht="15.75" customHeight="1" x14ac:dyDescent="0.4">
      <c r="A595" s="75"/>
      <c r="B595" s="75"/>
      <c r="C595" s="40"/>
      <c r="D595" s="34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</row>
    <row r="596" spans="1:28" ht="15.75" customHeight="1" x14ac:dyDescent="0.4">
      <c r="A596" s="75"/>
      <c r="B596" s="75"/>
      <c r="C596" s="40"/>
      <c r="D596" s="34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</row>
    <row r="597" spans="1:28" ht="15.75" customHeight="1" x14ac:dyDescent="0.4">
      <c r="A597" s="75"/>
      <c r="B597" s="75"/>
      <c r="C597" s="40"/>
      <c r="D597" s="34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</row>
    <row r="598" spans="1:28" ht="15.75" customHeight="1" x14ac:dyDescent="0.4">
      <c r="A598" s="75"/>
      <c r="B598" s="75"/>
      <c r="C598" s="40"/>
      <c r="D598" s="34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</row>
    <row r="599" spans="1:28" ht="15.75" customHeight="1" x14ac:dyDescent="0.4">
      <c r="A599" s="75"/>
      <c r="B599" s="75"/>
      <c r="C599" s="40"/>
      <c r="D599" s="34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</row>
    <row r="600" spans="1:28" ht="15.75" customHeight="1" x14ac:dyDescent="0.4">
      <c r="A600" s="75"/>
      <c r="B600" s="75"/>
      <c r="C600" s="40"/>
      <c r="D600" s="34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</row>
    <row r="601" spans="1:28" ht="15.75" customHeight="1" x14ac:dyDescent="0.4">
      <c r="A601" s="75"/>
      <c r="B601" s="75"/>
      <c r="C601" s="40"/>
      <c r="D601" s="34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</row>
    <row r="602" spans="1:28" ht="15.75" customHeight="1" x14ac:dyDescent="0.4">
      <c r="A602" s="75"/>
      <c r="B602" s="75"/>
      <c r="C602" s="40"/>
      <c r="D602" s="34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</row>
    <row r="603" spans="1:28" ht="15.75" customHeight="1" x14ac:dyDescent="0.4">
      <c r="A603" s="75"/>
      <c r="B603" s="75"/>
      <c r="C603" s="40"/>
      <c r="D603" s="34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ht="15.75" customHeight="1" x14ac:dyDescent="0.4">
      <c r="A604" s="75"/>
      <c r="B604" s="75"/>
      <c r="C604" s="40"/>
      <c r="D604" s="34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</row>
    <row r="605" spans="1:28" ht="15.75" customHeight="1" x14ac:dyDescent="0.4">
      <c r="A605" s="75"/>
      <c r="B605" s="75"/>
      <c r="C605" s="40"/>
      <c r="D605" s="34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</row>
    <row r="606" spans="1:28" ht="15.75" customHeight="1" x14ac:dyDescent="0.4">
      <c r="A606" s="75"/>
      <c r="B606" s="75"/>
      <c r="C606" s="40"/>
      <c r="D606" s="34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</row>
    <row r="607" spans="1:28" ht="15.75" customHeight="1" x14ac:dyDescent="0.4">
      <c r="A607" s="75"/>
      <c r="B607" s="75"/>
      <c r="C607" s="40"/>
      <c r="D607" s="34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</row>
    <row r="608" spans="1:28" ht="15.75" customHeight="1" x14ac:dyDescent="0.4">
      <c r="A608" s="75"/>
      <c r="B608" s="75"/>
      <c r="C608" s="40"/>
      <c r="D608" s="34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ht="15.75" customHeight="1" x14ac:dyDescent="0.4">
      <c r="A609" s="75"/>
      <c r="B609" s="75"/>
      <c r="C609" s="40"/>
      <c r="D609" s="34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</row>
    <row r="610" spans="1:28" ht="15.75" customHeight="1" x14ac:dyDescent="0.4">
      <c r="A610" s="75"/>
      <c r="B610" s="75"/>
      <c r="C610" s="40"/>
      <c r="D610" s="34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ht="15.75" customHeight="1" x14ac:dyDescent="0.4">
      <c r="A611" s="75"/>
      <c r="B611" s="75"/>
      <c r="C611" s="40"/>
      <c r="D611" s="34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</row>
    <row r="612" spans="1:28" ht="15.75" customHeight="1" x14ac:dyDescent="0.4">
      <c r="A612" s="75"/>
      <c r="B612" s="75"/>
      <c r="C612" s="40"/>
      <c r="D612" s="34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</row>
    <row r="613" spans="1:28" ht="15.75" customHeight="1" x14ac:dyDescent="0.4">
      <c r="A613" s="75"/>
      <c r="B613" s="75"/>
      <c r="C613" s="40"/>
      <c r="D613" s="34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</row>
    <row r="614" spans="1:28" ht="15.75" customHeight="1" x14ac:dyDescent="0.4">
      <c r="A614" s="75"/>
      <c r="B614" s="75"/>
      <c r="C614" s="40"/>
      <c r="D614" s="34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</row>
    <row r="615" spans="1:28" ht="15.75" customHeight="1" x14ac:dyDescent="0.4">
      <c r="A615" s="75"/>
      <c r="B615" s="75"/>
      <c r="C615" s="40"/>
      <c r="D615" s="34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ht="15.75" customHeight="1" x14ac:dyDescent="0.4">
      <c r="A616" s="75"/>
      <c r="B616" s="75"/>
      <c r="C616" s="40"/>
      <c r="D616" s="34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</row>
    <row r="617" spans="1:28" ht="15.75" customHeight="1" x14ac:dyDescent="0.4">
      <c r="A617" s="75"/>
      <c r="B617" s="75"/>
      <c r="C617" s="40"/>
      <c r="D617" s="34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</row>
    <row r="618" spans="1:28" ht="15.75" customHeight="1" x14ac:dyDescent="0.4">
      <c r="A618" s="75"/>
      <c r="B618" s="75"/>
      <c r="C618" s="40"/>
      <c r="D618" s="34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</row>
    <row r="619" spans="1:28" ht="15.75" customHeight="1" x14ac:dyDescent="0.4">
      <c r="A619" s="75"/>
      <c r="B619" s="75"/>
      <c r="C619" s="40"/>
      <c r="D619" s="34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</row>
    <row r="620" spans="1:28" ht="15.75" customHeight="1" x14ac:dyDescent="0.4">
      <c r="A620" s="75"/>
      <c r="B620" s="75"/>
      <c r="C620" s="40"/>
      <c r="D620" s="34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ht="15.75" customHeight="1" x14ac:dyDescent="0.4">
      <c r="A621" s="75"/>
      <c r="B621" s="75"/>
      <c r="C621" s="40"/>
      <c r="D621" s="34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</row>
    <row r="622" spans="1:28" ht="15.75" customHeight="1" x14ac:dyDescent="0.4">
      <c r="A622" s="75"/>
      <c r="B622" s="75"/>
      <c r="C622" s="40"/>
      <c r="D622" s="34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</row>
    <row r="623" spans="1:28" ht="15.75" customHeight="1" x14ac:dyDescent="0.4">
      <c r="A623" s="75"/>
      <c r="B623" s="75"/>
      <c r="C623" s="40"/>
      <c r="D623" s="34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</row>
    <row r="624" spans="1:28" ht="15.75" customHeight="1" x14ac:dyDescent="0.4">
      <c r="A624" s="75"/>
      <c r="B624" s="75"/>
      <c r="C624" s="40"/>
      <c r="D624" s="34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</row>
    <row r="625" spans="1:28" ht="15.75" customHeight="1" x14ac:dyDescent="0.4">
      <c r="A625" s="75"/>
      <c r="B625" s="75"/>
      <c r="C625" s="40"/>
      <c r="D625" s="34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ht="15.75" customHeight="1" x14ac:dyDescent="0.4">
      <c r="A626" s="75"/>
      <c r="B626" s="75"/>
      <c r="C626" s="40"/>
      <c r="D626" s="34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</row>
    <row r="627" spans="1:28" ht="15.75" customHeight="1" x14ac:dyDescent="0.4">
      <c r="A627" s="75"/>
      <c r="B627" s="75"/>
      <c r="C627" s="40"/>
      <c r="D627" s="34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</row>
    <row r="628" spans="1:28" ht="15.75" customHeight="1" x14ac:dyDescent="0.4">
      <c r="A628" s="75"/>
      <c r="B628" s="75"/>
      <c r="C628" s="40"/>
      <c r="D628" s="34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</row>
    <row r="629" spans="1:28" ht="15.75" customHeight="1" x14ac:dyDescent="0.4">
      <c r="A629" s="75"/>
      <c r="B629" s="75"/>
      <c r="C629" s="40"/>
      <c r="D629" s="34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</row>
    <row r="630" spans="1:28" ht="15.75" customHeight="1" x14ac:dyDescent="0.4">
      <c r="A630" s="75"/>
      <c r="B630" s="75"/>
      <c r="C630" s="40"/>
      <c r="D630" s="34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</row>
    <row r="631" spans="1:28" ht="15.75" customHeight="1" x14ac:dyDescent="0.4">
      <c r="A631" s="75"/>
      <c r="B631" s="75"/>
      <c r="C631" s="40"/>
      <c r="D631" s="34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</row>
    <row r="632" spans="1:28" ht="15.75" customHeight="1" x14ac:dyDescent="0.4">
      <c r="A632" s="75"/>
      <c r="B632" s="75"/>
      <c r="C632" s="40"/>
      <c r="D632" s="34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</row>
    <row r="633" spans="1:28" ht="15.75" customHeight="1" x14ac:dyDescent="0.4">
      <c r="A633" s="75"/>
      <c r="B633" s="75"/>
      <c r="C633" s="40"/>
      <c r="D633" s="34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</row>
    <row r="634" spans="1:28" ht="15.75" customHeight="1" x14ac:dyDescent="0.4">
      <c r="A634" s="75"/>
      <c r="B634" s="75"/>
      <c r="C634" s="40"/>
      <c r="D634" s="34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</row>
    <row r="635" spans="1:28" ht="15.75" customHeight="1" x14ac:dyDescent="0.4">
      <c r="A635" s="75"/>
      <c r="B635" s="75"/>
      <c r="C635" s="40"/>
      <c r="D635" s="34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</row>
    <row r="636" spans="1:28" ht="15.75" customHeight="1" x14ac:dyDescent="0.4">
      <c r="A636" s="75"/>
      <c r="B636" s="75"/>
      <c r="C636" s="40"/>
      <c r="D636" s="34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</row>
    <row r="637" spans="1:28" ht="15.75" customHeight="1" x14ac:dyDescent="0.4">
      <c r="A637" s="75"/>
      <c r="B637" s="75"/>
      <c r="C637" s="40"/>
      <c r="D637" s="34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</row>
    <row r="638" spans="1:28" ht="15.75" customHeight="1" x14ac:dyDescent="0.4">
      <c r="A638" s="75"/>
      <c r="B638" s="75"/>
      <c r="C638" s="40"/>
      <c r="D638" s="34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</row>
    <row r="639" spans="1:28" ht="15.75" customHeight="1" x14ac:dyDescent="0.4">
      <c r="A639" s="75"/>
      <c r="B639" s="75"/>
      <c r="C639" s="40"/>
      <c r="D639" s="34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</row>
    <row r="640" spans="1:28" ht="15.75" customHeight="1" x14ac:dyDescent="0.4">
      <c r="A640" s="75"/>
      <c r="B640" s="75"/>
      <c r="C640" s="40"/>
      <c r="D640" s="34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</row>
    <row r="641" spans="1:28" ht="15.75" customHeight="1" x14ac:dyDescent="0.4">
      <c r="A641" s="75"/>
      <c r="B641" s="75"/>
      <c r="C641" s="40"/>
      <c r="D641" s="34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</row>
    <row r="642" spans="1:28" ht="15.75" customHeight="1" x14ac:dyDescent="0.4">
      <c r="A642" s="75"/>
      <c r="B642" s="75"/>
      <c r="C642" s="40"/>
      <c r="D642" s="34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</row>
    <row r="643" spans="1:28" ht="15.75" customHeight="1" x14ac:dyDescent="0.4">
      <c r="A643" s="75"/>
      <c r="B643" s="75"/>
      <c r="C643" s="40"/>
      <c r="D643" s="34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ht="15.75" customHeight="1" x14ac:dyDescent="0.4">
      <c r="A644" s="75"/>
      <c r="B644" s="75"/>
      <c r="C644" s="40"/>
      <c r="D644" s="34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</row>
    <row r="645" spans="1:28" ht="15.75" customHeight="1" x14ac:dyDescent="0.4">
      <c r="A645" s="75"/>
      <c r="B645" s="75"/>
      <c r="C645" s="40"/>
      <c r="D645" s="34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</row>
    <row r="646" spans="1:28" ht="15.75" customHeight="1" x14ac:dyDescent="0.4">
      <c r="A646" s="75"/>
      <c r="B646" s="75"/>
      <c r="C646" s="40"/>
      <c r="D646" s="34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</row>
    <row r="647" spans="1:28" ht="15.75" customHeight="1" x14ac:dyDescent="0.4">
      <c r="A647" s="75"/>
      <c r="B647" s="75"/>
      <c r="C647" s="40"/>
      <c r="D647" s="34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</row>
    <row r="648" spans="1:28" ht="15.75" customHeight="1" x14ac:dyDescent="0.4">
      <c r="A648" s="75"/>
      <c r="B648" s="75"/>
      <c r="C648" s="40"/>
      <c r="D648" s="34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</row>
    <row r="649" spans="1:28" ht="15.75" customHeight="1" x14ac:dyDescent="0.4">
      <c r="A649" s="75"/>
      <c r="B649" s="75"/>
      <c r="C649" s="40"/>
      <c r="D649" s="34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</row>
    <row r="650" spans="1:28" ht="15.75" customHeight="1" x14ac:dyDescent="0.4">
      <c r="A650" s="75"/>
      <c r="B650" s="75"/>
      <c r="C650" s="40"/>
      <c r="D650" s="34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ht="15.75" customHeight="1" x14ac:dyDescent="0.4">
      <c r="A651" s="75"/>
      <c r="B651" s="75"/>
      <c r="C651" s="40"/>
      <c r="D651" s="34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</row>
    <row r="652" spans="1:28" ht="15.75" customHeight="1" x14ac:dyDescent="0.4">
      <c r="A652" s="75"/>
      <c r="B652" s="75"/>
      <c r="C652" s="40"/>
      <c r="D652" s="34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</row>
    <row r="653" spans="1:28" ht="15.75" customHeight="1" x14ac:dyDescent="0.4">
      <c r="A653" s="75"/>
      <c r="B653" s="75"/>
      <c r="C653" s="40"/>
      <c r="D653" s="34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</row>
    <row r="654" spans="1:28" ht="15.75" customHeight="1" x14ac:dyDescent="0.4">
      <c r="A654" s="75"/>
      <c r="B654" s="75"/>
      <c r="C654" s="40"/>
      <c r="D654" s="34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</row>
    <row r="655" spans="1:28" ht="15.75" customHeight="1" x14ac:dyDescent="0.4">
      <c r="A655" s="75"/>
      <c r="B655" s="75"/>
      <c r="C655" s="40"/>
      <c r="D655" s="34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ht="15.75" customHeight="1" x14ac:dyDescent="0.4">
      <c r="A656" s="75"/>
      <c r="B656" s="75"/>
      <c r="C656" s="40"/>
      <c r="D656" s="34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</row>
    <row r="657" spans="1:28" ht="15.75" customHeight="1" x14ac:dyDescent="0.4">
      <c r="A657" s="75"/>
      <c r="B657" s="75"/>
      <c r="C657" s="40"/>
      <c r="D657" s="34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</row>
    <row r="658" spans="1:28" ht="15.75" customHeight="1" x14ac:dyDescent="0.4">
      <c r="A658" s="75"/>
      <c r="B658" s="75"/>
      <c r="C658" s="40"/>
      <c r="D658" s="34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</row>
    <row r="659" spans="1:28" ht="15.75" customHeight="1" x14ac:dyDescent="0.4">
      <c r="A659" s="75"/>
      <c r="B659" s="75"/>
      <c r="C659" s="40"/>
      <c r="D659" s="34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</row>
    <row r="660" spans="1:28" ht="15.75" customHeight="1" x14ac:dyDescent="0.4">
      <c r="A660" s="75"/>
      <c r="B660" s="75"/>
      <c r="C660" s="40"/>
      <c r="D660" s="34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ht="15.75" customHeight="1" x14ac:dyDescent="0.4">
      <c r="A661" s="75"/>
      <c r="B661" s="75"/>
      <c r="C661" s="40"/>
      <c r="D661" s="34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</row>
    <row r="662" spans="1:28" ht="15.75" customHeight="1" x14ac:dyDescent="0.4">
      <c r="A662" s="75"/>
      <c r="B662" s="75"/>
      <c r="C662" s="40"/>
      <c r="D662" s="34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</row>
    <row r="663" spans="1:28" ht="15.75" customHeight="1" x14ac:dyDescent="0.4">
      <c r="A663" s="75"/>
      <c r="B663" s="75"/>
      <c r="C663" s="40"/>
      <c r="D663" s="34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</row>
    <row r="664" spans="1:28" ht="15.75" customHeight="1" x14ac:dyDescent="0.4">
      <c r="A664" s="75"/>
      <c r="B664" s="75"/>
      <c r="C664" s="40"/>
      <c r="D664" s="34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</row>
    <row r="665" spans="1:28" ht="15.75" customHeight="1" x14ac:dyDescent="0.4">
      <c r="A665" s="75"/>
      <c r="B665" s="75"/>
      <c r="C665" s="40"/>
      <c r="D665" s="34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</row>
    <row r="666" spans="1:28" ht="15.75" customHeight="1" x14ac:dyDescent="0.4">
      <c r="A666" s="75"/>
      <c r="B666" s="75"/>
      <c r="C666" s="40"/>
      <c r="D666" s="34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</row>
    <row r="667" spans="1:28" ht="15.75" customHeight="1" x14ac:dyDescent="0.4">
      <c r="A667" s="75"/>
      <c r="B667" s="75"/>
      <c r="C667" s="40"/>
      <c r="D667" s="34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</row>
    <row r="668" spans="1:28" ht="15.75" customHeight="1" x14ac:dyDescent="0.4">
      <c r="A668" s="75"/>
      <c r="B668" s="75"/>
      <c r="C668" s="40"/>
      <c r="D668" s="34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</row>
    <row r="669" spans="1:28" ht="15.75" customHeight="1" x14ac:dyDescent="0.4">
      <c r="A669" s="75"/>
      <c r="B669" s="75"/>
      <c r="C669" s="40"/>
      <c r="D669" s="34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</row>
    <row r="670" spans="1:28" ht="15.75" customHeight="1" x14ac:dyDescent="0.4">
      <c r="A670" s="75"/>
      <c r="B670" s="75"/>
      <c r="C670" s="40"/>
      <c r="D670" s="34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</row>
    <row r="671" spans="1:28" ht="15.75" customHeight="1" x14ac:dyDescent="0.4">
      <c r="A671" s="75"/>
      <c r="B671" s="75"/>
      <c r="C671" s="40"/>
      <c r="D671" s="34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</row>
    <row r="672" spans="1:28" ht="15.75" customHeight="1" x14ac:dyDescent="0.4">
      <c r="A672" s="75"/>
      <c r="B672" s="75"/>
      <c r="C672" s="40"/>
      <c r="D672" s="34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</row>
    <row r="673" spans="1:28" ht="15.75" customHeight="1" x14ac:dyDescent="0.4">
      <c r="A673" s="75"/>
      <c r="B673" s="75"/>
      <c r="C673" s="40"/>
      <c r="D673" s="34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</row>
    <row r="674" spans="1:28" ht="15.75" customHeight="1" x14ac:dyDescent="0.4">
      <c r="A674" s="75"/>
      <c r="B674" s="75"/>
      <c r="C674" s="40"/>
      <c r="D674" s="34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</row>
    <row r="675" spans="1:28" ht="15.75" customHeight="1" x14ac:dyDescent="0.4">
      <c r="A675" s="75"/>
      <c r="B675" s="75"/>
      <c r="C675" s="40"/>
      <c r="D675" s="34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</row>
    <row r="676" spans="1:28" ht="15.75" customHeight="1" x14ac:dyDescent="0.4">
      <c r="A676" s="75"/>
      <c r="B676" s="75"/>
      <c r="C676" s="40"/>
      <c r="D676" s="34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</row>
    <row r="677" spans="1:28" ht="15.75" customHeight="1" x14ac:dyDescent="0.4">
      <c r="A677" s="75"/>
      <c r="B677" s="75"/>
      <c r="C677" s="40"/>
      <c r="D677" s="34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</row>
    <row r="678" spans="1:28" ht="15.75" customHeight="1" x14ac:dyDescent="0.4">
      <c r="A678" s="75"/>
      <c r="B678" s="75"/>
      <c r="C678" s="40"/>
      <c r="D678" s="34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</row>
    <row r="679" spans="1:28" ht="15.75" customHeight="1" x14ac:dyDescent="0.4">
      <c r="A679" s="75"/>
      <c r="B679" s="75"/>
      <c r="C679" s="40"/>
      <c r="D679" s="34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</row>
    <row r="680" spans="1:28" ht="15.75" customHeight="1" x14ac:dyDescent="0.4">
      <c r="A680" s="75"/>
      <c r="B680" s="75"/>
      <c r="C680" s="40"/>
      <c r="D680" s="34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</row>
    <row r="681" spans="1:28" ht="15.75" customHeight="1" x14ac:dyDescent="0.4">
      <c r="A681" s="75"/>
      <c r="B681" s="75"/>
      <c r="C681" s="40"/>
      <c r="D681" s="34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</row>
    <row r="682" spans="1:28" ht="15.75" customHeight="1" x14ac:dyDescent="0.4">
      <c r="A682" s="75"/>
      <c r="B682" s="75"/>
      <c r="C682" s="40"/>
      <c r="D682" s="34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</row>
    <row r="683" spans="1:28" ht="15.75" customHeight="1" x14ac:dyDescent="0.4">
      <c r="A683" s="75"/>
      <c r="B683" s="75"/>
      <c r="C683" s="40"/>
      <c r="D683" s="34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</row>
    <row r="684" spans="1:28" ht="15.75" customHeight="1" x14ac:dyDescent="0.4">
      <c r="A684" s="75"/>
      <c r="B684" s="75"/>
      <c r="C684" s="40"/>
      <c r="D684" s="34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ht="15.75" customHeight="1" x14ac:dyDescent="0.4">
      <c r="A685" s="75"/>
      <c r="B685" s="75"/>
      <c r="C685" s="40"/>
      <c r="D685" s="34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</row>
    <row r="686" spans="1:28" ht="15.75" customHeight="1" x14ac:dyDescent="0.4">
      <c r="A686" s="75"/>
      <c r="B686" s="75"/>
      <c r="C686" s="40"/>
      <c r="D686" s="34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</row>
    <row r="687" spans="1:28" ht="15.75" customHeight="1" x14ac:dyDescent="0.4">
      <c r="A687" s="75"/>
      <c r="B687" s="75"/>
      <c r="C687" s="40"/>
      <c r="D687" s="34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</row>
    <row r="688" spans="1:28" ht="15.75" customHeight="1" x14ac:dyDescent="0.4">
      <c r="A688" s="75"/>
      <c r="B688" s="75"/>
      <c r="C688" s="40"/>
      <c r="D688" s="34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</row>
    <row r="689" spans="1:28" ht="15.75" customHeight="1" x14ac:dyDescent="0.4">
      <c r="A689" s="75"/>
      <c r="B689" s="75"/>
      <c r="C689" s="40"/>
      <c r="D689" s="34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ht="15.75" customHeight="1" x14ac:dyDescent="0.4">
      <c r="A690" s="75"/>
      <c r="B690" s="75"/>
      <c r="C690" s="40"/>
      <c r="D690" s="34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.75" customHeight="1" x14ac:dyDescent="0.4">
      <c r="A691" s="75"/>
      <c r="B691" s="75"/>
      <c r="C691" s="40"/>
      <c r="D691" s="34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ht="15.75" customHeight="1" x14ac:dyDescent="0.4">
      <c r="A692" s="75"/>
      <c r="B692" s="75"/>
      <c r="C692" s="40"/>
      <c r="D692" s="34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</row>
    <row r="693" spans="1:28" ht="15.75" customHeight="1" x14ac:dyDescent="0.4">
      <c r="A693" s="75"/>
      <c r="B693" s="75"/>
      <c r="C693" s="40"/>
      <c r="D693" s="34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</row>
    <row r="694" spans="1:28" ht="15.75" customHeight="1" x14ac:dyDescent="0.4">
      <c r="A694" s="75"/>
      <c r="B694" s="75"/>
      <c r="C694" s="40"/>
      <c r="D694" s="34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</row>
    <row r="695" spans="1:28" ht="15.75" customHeight="1" x14ac:dyDescent="0.4">
      <c r="A695" s="75"/>
      <c r="B695" s="75"/>
      <c r="C695" s="40"/>
      <c r="D695" s="34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</row>
    <row r="696" spans="1:28" ht="15.75" customHeight="1" x14ac:dyDescent="0.4">
      <c r="A696" s="75"/>
      <c r="B696" s="75"/>
      <c r="C696" s="40"/>
      <c r="D696" s="34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5.75" customHeight="1" x14ac:dyDescent="0.4">
      <c r="A697" s="75"/>
      <c r="B697" s="75"/>
      <c r="C697" s="40"/>
      <c r="D697" s="34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</row>
    <row r="698" spans="1:28" ht="15.75" customHeight="1" x14ac:dyDescent="0.4">
      <c r="A698" s="75"/>
      <c r="B698" s="75"/>
      <c r="C698" s="40"/>
      <c r="D698" s="34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</row>
    <row r="699" spans="1:28" ht="15.75" customHeight="1" x14ac:dyDescent="0.4">
      <c r="A699" s="75"/>
      <c r="B699" s="75"/>
      <c r="C699" s="40"/>
      <c r="D699" s="34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</row>
    <row r="700" spans="1:28" ht="15.75" customHeight="1" x14ac:dyDescent="0.4">
      <c r="A700" s="75"/>
      <c r="B700" s="75"/>
      <c r="C700" s="40"/>
      <c r="D700" s="34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</row>
    <row r="701" spans="1:28" ht="15.75" customHeight="1" x14ac:dyDescent="0.4">
      <c r="A701" s="75"/>
      <c r="B701" s="75"/>
      <c r="C701" s="40"/>
      <c r="D701" s="34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ht="15.75" customHeight="1" x14ac:dyDescent="0.4">
      <c r="A702" s="75"/>
      <c r="B702" s="75"/>
      <c r="C702" s="40"/>
      <c r="D702" s="34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</row>
    <row r="703" spans="1:28" ht="15.75" customHeight="1" x14ac:dyDescent="0.4">
      <c r="A703" s="75"/>
      <c r="B703" s="75"/>
      <c r="C703" s="40"/>
      <c r="D703" s="34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</row>
    <row r="704" spans="1:28" ht="15.75" customHeight="1" x14ac:dyDescent="0.4">
      <c r="A704" s="75"/>
      <c r="B704" s="75"/>
      <c r="C704" s="40"/>
      <c r="D704" s="34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</row>
    <row r="705" spans="1:28" ht="15.75" customHeight="1" x14ac:dyDescent="0.4">
      <c r="A705" s="75"/>
      <c r="B705" s="75"/>
      <c r="C705" s="40"/>
      <c r="D705" s="34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</row>
    <row r="706" spans="1:28" ht="15.75" customHeight="1" x14ac:dyDescent="0.4">
      <c r="A706" s="75"/>
      <c r="B706" s="75"/>
      <c r="C706" s="40"/>
      <c r="D706" s="34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ht="15.75" customHeight="1" x14ac:dyDescent="0.4">
      <c r="A707" s="75"/>
      <c r="B707" s="75"/>
      <c r="C707" s="40"/>
      <c r="D707" s="34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5.75" customHeight="1" x14ac:dyDescent="0.4">
      <c r="A708" s="75"/>
      <c r="B708" s="75"/>
      <c r="C708" s="40"/>
      <c r="D708" s="34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</row>
    <row r="709" spans="1:28" ht="15.75" customHeight="1" x14ac:dyDescent="0.4">
      <c r="A709" s="75"/>
      <c r="B709" s="75"/>
      <c r="C709" s="40"/>
      <c r="D709" s="34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</row>
    <row r="710" spans="1:28" ht="15.75" customHeight="1" x14ac:dyDescent="0.4">
      <c r="A710" s="75"/>
      <c r="B710" s="75"/>
      <c r="C710" s="40"/>
      <c r="D710" s="34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</row>
    <row r="711" spans="1:28" ht="15.75" customHeight="1" x14ac:dyDescent="0.4">
      <c r="A711" s="75"/>
      <c r="B711" s="75"/>
      <c r="C711" s="40"/>
      <c r="D711" s="34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</row>
    <row r="712" spans="1:28" ht="15.75" customHeight="1" x14ac:dyDescent="0.4">
      <c r="A712" s="75"/>
      <c r="B712" s="75"/>
      <c r="C712" s="40"/>
      <c r="D712" s="34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</row>
    <row r="713" spans="1:28" ht="15.75" customHeight="1" x14ac:dyDescent="0.4">
      <c r="A713" s="75"/>
      <c r="B713" s="75"/>
      <c r="C713" s="40"/>
      <c r="D713" s="34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</row>
    <row r="714" spans="1:28" ht="15.75" customHeight="1" x14ac:dyDescent="0.4">
      <c r="A714" s="75"/>
      <c r="B714" s="75"/>
      <c r="C714" s="40"/>
      <c r="D714" s="34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</row>
    <row r="715" spans="1:28" ht="15.75" customHeight="1" x14ac:dyDescent="0.4">
      <c r="A715" s="75"/>
      <c r="B715" s="75"/>
      <c r="C715" s="40"/>
      <c r="D715" s="34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</row>
    <row r="716" spans="1:28" ht="15.75" customHeight="1" x14ac:dyDescent="0.4">
      <c r="A716" s="75"/>
      <c r="B716" s="75"/>
      <c r="C716" s="40"/>
      <c r="D716" s="34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</row>
    <row r="717" spans="1:28" ht="15.75" customHeight="1" x14ac:dyDescent="0.4">
      <c r="A717" s="75"/>
      <c r="B717" s="75"/>
      <c r="C717" s="40"/>
      <c r="D717" s="34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</row>
    <row r="718" spans="1:28" ht="15.75" customHeight="1" x14ac:dyDescent="0.4">
      <c r="A718" s="75"/>
      <c r="B718" s="75"/>
      <c r="C718" s="40"/>
      <c r="D718" s="34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</row>
    <row r="719" spans="1:28" ht="15.75" customHeight="1" x14ac:dyDescent="0.4">
      <c r="A719" s="75"/>
      <c r="B719" s="75"/>
      <c r="C719" s="40"/>
      <c r="D719" s="34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</row>
    <row r="720" spans="1:28" ht="15.75" customHeight="1" x14ac:dyDescent="0.4">
      <c r="A720" s="75"/>
      <c r="B720" s="75"/>
      <c r="C720" s="40"/>
      <c r="D720" s="34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</row>
    <row r="721" spans="1:28" ht="15.75" customHeight="1" x14ac:dyDescent="0.4">
      <c r="A721" s="75"/>
      <c r="B721" s="75"/>
      <c r="C721" s="40"/>
      <c r="D721" s="34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</row>
    <row r="722" spans="1:28" ht="15.75" customHeight="1" x14ac:dyDescent="0.4">
      <c r="A722" s="75"/>
      <c r="B722" s="75"/>
      <c r="C722" s="40"/>
      <c r="D722" s="34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</row>
    <row r="723" spans="1:28" ht="15.75" customHeight="1" x14ac:dyDescent="0.4">
      <c r="A723" s="75"/>
      <c r="B723" s="75"/>
      <c r="C723" s="40"/>
      <c r="D723" s="34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</row>
    <row r="724" spans="1:28" ht="15.75" customHeight="1" x14ac:dyDescent="0.4">
      <c r="A724" s="75"/>
      <c r="B724" s="75"/>
      <c r="C724" s="40"/>
      <c r="D724" s="34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ht="15.75" customHeight="1" x14ac:dyDescent="0.4">
      <c r="A725" s="75"/>
      <c r="B725" s="75"/>
      <c r="C725" s="40"/>
      <c r="D725" s="34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</row>
    <row r="726" spans="1:28" ht="15.75" customHeight="1" x14ac:dyDescent="0.4">
      <c r="A726" s="75"/>
      <c r="B726" s="75"/>
      <c r="C726" s="40"/>
      <c r="D726" s="34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</row>
    <row r="727" spans="1:28" ht="15.75" customHeight="1" x14ac:dyDescent="0.4">
      <c r="A727" s="75"/>
      <c r="B727" s="75"/>
      <c r="C727" s="40"/>
      <c r="D727" s="34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</row>
    <row r="728" spans="1:28" ht="15.75" customHeight="1" x14ac:dyDescent="0.4">
      <c r="A728" s="75"/>
      <c r="B728" s="75"/>
      <c r="C728" s="40"/>
      <c r="D728" s="34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</row>
    <row r="729" spans="1:28" ht="15.75" customHeight="1" x14ac:dyDescent="0.4">
      <c r="A729" s="75"/>
      <c r="B729" s="75"/>
      <c r="C729" s="40"/>
      <c r="D729" s="34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ht="15.75" customHeight="1" x14ac:dyDescent="0.4">
      <c r="A730" s="75"/>
      <c r="B730" s="75"/>
      <c r="C730" s="40"/>
      <c r="D730" s="34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ht="15.75" customHeight="1" x14ac:dyDescent="0.4">
      <c r="A731" s="75"/>
      <c r="B731" s="75"/>
      <c r="C731" s="40"/>
      <c r="D731" s="34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ht="15.75" customHeight="1" x14ac:dyDescent="0.4">
      <c r="A732" s="75"/>
      <c r="B732" s="75"/>
      <c r="C732" s="40"/>
      <c r="D732" s="34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ht="15.75" customHeight="1" x14ac:dyDescent="0.4">
      <c r="A733" s="75"/>
      <c r="B733" s="75"/>
      <c r="C733" s="40"/>
      <c r="D733" s="34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</row>
    <row r="734" spans="1:28" ht="15.75" customHeight="1" x14ac:dyDescent="0.4">
      <c r="A734" s="75"/>
      <c r="B734" s="75"/>
      <c r="C734" s="40"/>
      <c r="D734" s="34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</row>
    <row r="735" spans="1:28" ht="15.75" customHeight="1" x14ac:dyDescent="0.4">
      <c r="A735" s="75"/>
      <c r="B735" s="75"/>
      <c r="C735" s="40"/>
      <c r="D735" s="34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</row>
    <row r="736" spans="1:28" ht="15.75" customHeight="1" x14ac:dyDescent="0.4">
      <c r="A736" s="75"/>
      <c r="B736" s="75"/>
      <c r="C736" s="40"/>
      <c r="D736" s="34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</row>
    <row r="737" spans="1:28" ht="15.75" customHeight="1" x14ac:dyDescent="0.4">
      <c r="A737" s="75"/>
      <c r="B737" s="75"/>
      <c r="C737" s="40"/>
      <c r="D737" s="34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</row>
    <row r="738" spans="1:28" ht="15.75" customHeight="1" x14ac:dyDescent="0.4">
      <c r="A738" s="75"/>
      <c r="B738" s="75"/>
      <c r="C738" s="40"/>
      <c r="D738" s="34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</row>
    <row r="739" spans="1:28" ht="15.75" customHeight="1" x14ac:dyDescent="0.4">
      <c r="A739" s="75"/>
      <c r="B739" s="75"/>
      <c r="C739" s="40"/>
      <c r="D739" s="34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</row>
    <row r="740" spans="1:28" ht="15.75" customHeight="1" x14ac:dyDescent="0.4">
      <c r="A740" s="75"/>
      <c r="B740" s="75"/>
      <c r="C740" s="40"/>
      <c r="D740" s="34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</row>
    <row r="741" spans="1:28" ht="15.75" customHeight="1" x14ac:dyDescent="0.4">
      <c r="A741" s="75"/>
      <c r="B741" s="75"/>
      <c r="C741" s="40"/>
      <c r="D741" s="34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ht="15.75" customHeight="1" x14ac:dyDescent="0.4">
      <c r="A742" s="75"/>
      <c r="B742" s="75"/>
      <c r="C742" s="40"/>
      <c r="D742" s="34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</row>
    <row r="743" spans="1:28" ht="15.75" customHeight="1" x14ac:dyDescent="0.4">
      <c r="A743" s="75"/>
      <c r="B743" s="75"/>
      <c r="C743" s="40"/>
      <c r="D743" s="34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</row>
    <row r="744" spans="1:28" ht="15.75" customHeight="1" x14ac:dyDescent="0.4">
      <c r="A744" s="75"/>
      <c r="B744" s="75"/>
      <c r="C744" s="40"/>
      <c r="D744" s="34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</row>
    <row r="745" spans="1:28" ht="15.75" customHeight="1" x14ac:dyDescent="0.4">
      <c r="A745" s="75"/>
      <c r="B745" s="75"/>
      <c r="C745" s="40"/>
      <c r="D745" s="34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</row>
    <row r="746" spans="1:28" ht="15.75" customHeight="1" x14ac:dyDescent="0.4">
      <c r="A746" s="75"/>
      <c r="B746" s="75"/>
      <c r="C746" s="40"/>
      <c r="D746" s="34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ht="15.75" customHeight="1" x14ac:dyDescent="0.4">
      <c r="A747" s="75"/>
      <c r="B747" s="75"/>
      <c r="C747" s="40"/>
      <c r="D747" s="34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ht="15.75" customHeight="1" x14ac:dyDescent="0.4">
      <c r="A748" s="75"/>
      <c r="B748" s="75"/>
      <c r="C748" s="40"/>
      <c r="D748" s="34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</row>
    <row r="749" spans="1:28" ht="15.75" customHeight="1" x14ac:dyDescent="0.4">
      <c r="A749" s="75"/>
      <c r="B749" s="75"/>
      <c r="C749" s="40"/>
      <c r="D749" s="34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</row>
    <row r="750" spans="1:28" ht="15.75" customHeight="1" x14ac:dyDescent="0.4">
      <c r="A750" s="75"/>
      <c r="B750" s="75"/>
      <c r="C750" s="40"/>
      <c r="D750" s="34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</row>
    <row r="751" spans="1:28" ht="15.75" customHeight="1" x14ac:dyDescent="0.4">
      <c r="A751" s="75"/>
      <c r="B751" s="75"/>
      <c r="C751" s="40"/>
      <c r="D751" s="34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</row>
    <row r="752" spans="1:28" ht="15.75" customHeight="1" x14ac:dyDescent="0.4">
      <c r="A752" s="75"/>
      <c r="B752" s="75"/>
      <c r="C752" s="40"/>
      <c r="D752" s="34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</row>
    <row r="753" spans="1:28" ht="15.75" customHeight="1" x14ac:dyDescent="0.4">
      <c r="A753" s="75"/>
      <c r="B753" s="75"/>
      <c r="C753" s="40"/>
      <c r="D753" s="34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</row>
    <row r="754" spans="1:28" ht="15.75" customHeight="1" x14ac:dyDescent="0.4">
      <c r="A754" s="75"/>
      <c r="B754" s="75"/>
      <c r="C754" s="40"/>
      <c r="D754" s="34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</row>
    <row r="755" spans="1:28" ht="15.75" customHeight="1" x14ac:dyDescent="0.4">
      <c r="A755" s="75"/>
      <c r="B755" s="75"/>
      <c r="C755" s="40"/>
      <c r="D755" s="34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</row>
    <row r="756" spans="1:28" ht="15.75" customHeight="1" x14ac:dyDescent="0.4">
      <c r="A756" s="75"/>
      <c r="B756" s="75"/>
      <c r="C756" s="40"/>
      <c r="D756" s="34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</row>
    <row r="757" spans="1:28" ht="15.75" customHeight="1" x14ac:dyDescent="0.4">
      <c r="A757" s="75"/>
      <c r="B757" s="75"/>
      <c r="C757" s="40"/>
      <c r="D757" s="34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</row>
    <row r="758" spans="1:28" ht="15.75" customHeight="1" x14ac:dyDescent="0.4">
      <c r="A758" s="75"/>
      <c r="B758" s="75"/>
      <c r="C758" s="40"/>
      <c r="D758" s="34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</row>
    <row r="759" spans="1:28" ht="15.75" customHeight="1" x14ac:dyDescent="0.4">
      <c r="A759" s="75"/>
      <c r="B759" s="75"/>
      <c r="C759" s="40"/>
      <c r="D759" s="34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</row>
    <row r="760" spans="1:28" ht="15.75" customHeight="1" x14ac:dyDescent="0.4">
      <c r="A760" s="75"/>
      <c r="B760" s="75"/>
      <c r="C760" s="40"/>
      <c r="D760" s="34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</row>
    <row r="761" spans="1:28" ht="15.75" customHeight="1" x14ac:dyDescent="0.4">
      <c r="A761" s="75"/>
      <c r="B761" s="75"/>
      <c r="C761" s="40"/>
      <c r="D761" s="34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</row>
    <row r="762" spans="1:28" ht="15.75" customHeight="1" x14ac:dyDescent="0.4">
      <c r="A762" s="75"/>
      <c r="B762" s="75"/>
      <c r="C762" s="40"/>
      <c r="D762" s="34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</row>
    <row r="763" spans="1:28" ht="15.75" customHeight="1" x14ac:dyDescent="0.4">
      <c r="A763" s="75"/>
      <c r="B763" s="75"/>
      <c r="C763" s="40"/>
      <c r="D763" s="34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</row>
    <row r="764" spans="1:28" ht="15.75" customHeight="1" x14ac:dyDescent="0.4">
      <c r="A764" s="75"/>
      <c r="B764" s="75"/>
      <c r="C764" s="40"/>
      <c r="D764" s="34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</row>
    <row r="765" spans="1:28" ht="15.75" customHeight="1" x14ac:dyDescent="0.4">
      <c r="A765" s="75"/>
      <c r="B765" s="75"/>
      <c r="C765" s="40"/>
      <c r="D765" s="34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</row>
    <row r="766" spans="1:28" ht="15.75" customHeight="1" x14ac:dyDescent="0.4">
      <c r="A766" s="75"/>
      <c r="B766" s="75"/>
      <c r="C766" s="40"/>
      <c r="D766" s="34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</row>
    <row r="767" spans="1:28" ht="15.75" customHeight="1" x14ac:dyDescent="0.4">
      <c r="A767" s="75"/>
      <c r="B767" s="75"/>
      <c r="C767" s="40"/>
      <c r="D767" s="34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</row>
    <row r="768" spans="1:28" ht="15.75" customHeight="1" x14ac:dyDescent="0.4">
      <c r="A768" s="75"/>
      <c r="B768" s="75"/>
      <c r="C768" s="40"/>
      <c r="D768" s="34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</row>
    <row r="769" spans="1:28" ht="15.75" customHeight="1" x14ac:dyDescent="0.4">
      <c r="A769" s="75"/>
      <c r="B769" s="75"/>
      <c r="C769" s="40"/>
      <c r="D769" s="34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</row>
    <row r="770" spans="1:28" ht="15.75" customHeight="1" x14ac:dyDescent="0.4">
      <c r="A770" s="75"/>
      <c r="B770" s="75"/>
      <c r="C770" s="40"/>
      <c r="D770" s="34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</row>
    <row r="771" spans="1:28" ht="15.75" customHeight="1" x14ac:dyDescent="0.4">
      <c r="A771" s="75"/>
      <c r="B771" s="75"/>
      <c r="C771" s="40"/>
      <c r="D771" s="34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ht="15.75" customHeight="1" x14ac:dyDescent="0.4">
      <c r="A772" s="75"/>
      <c r="B772" s="75"/>
      <c r="C772" s="40"/>
      <c r="D772" s="34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ht="15.75" customHeight="1" x14ac:dyDescent="0.4">
      <c r="A773" s="75"/>
      <c r="B773" s="75"/>
      <c r="C773" s="40"/>
      <c r="D773" s="34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</row>
    <row r="774" spans="1:28" ht="15.75" customHeight="1" x14ac:dyDescent="0.4">
      <c r="A774" s="75"/>
      <c r="B774" s="75"/>
      <c r="C774" s="40"/>
      <c r="D774" s="34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</row>
    <row r="775" spans="1:28" ht="15.75" customHeight="1" x14ac:dyDescent="0.4">
      <c r="A775" s="75"/>
      <c r="B775" s="75"/>
      <c r="C775" s="40"/>
      <c r="D775" s="34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</row>
    <row r="776" spans="1:28" ht="15.75" customHeight="1" x14ac:dyDescent="0.4">
      <c r="A776" s="75"/>
      <c r="B776" s="75"/>
      <c r="C776" s="40"/>
      <c r="D776" s="34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</row>
    <row r="777" spans="1:28" ht="15.75" customHeight="1" x14ac:dyDescent="0.4">
      <c r="A777" s="75"/>
      <c r="B777" s="75"/>
      <c r="C777" s="40"/>
      <c r="D777" s="34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ht="15.75" customHeight="1" x14ac:dyDescent="0.4">
      <c r="A778" s="75"/>
      <c r="B778" s="75"/>
      <c r="C778" s="40"/>
      <c r="D778" s="34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ht="15.75" customHeight="1" x14ac:dyDescent="0.4">
      <c r="A779" s="75"/>
      <c r="B779" s="75"/>
      <c r="C779" s="40"/>
      <c r="D779" s="34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ht="15.75" customHeight="1" x14ac:dyDescent="0.4">
      <c r="A780" s="75"/>
      <c r="B780" s="75"/>
      <c r="C780" s="40"/>
      <c r="D780" s="34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ht="15.75" customHeight="1" x14ac:dyDescent="0.4">
      <c r="A781" s="75"/>
      <c r="B781" s="75"/>
      <c r="C781" s="40"/>
      <c r="D781" s="34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ht="15.75" customHeight="1" x14ac:dyDescent="0.4">
      <c r="A782" s="75"/>
      <c r="B782" s="75"/>
      <c r="C782" s="40"/>
      <c r="D782" s="34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</row>
    <row r="783" spans="1:28" ht="15.75" customHeight="1" x14ac:dyDescent="0.4">
      <c r="A783" s="75"/>
      <c r="B783" s="75"/>
      <c r="C783" s="40"/>
      <c r="D783" s="34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</row>
    <row r="784" spans="1:28" ht="15.75" customHeight="1" x14ac:dyDescent="0.4">
      <c r="A784" s="75"/>
      <c r="B784" s="75"/>
      <c r="C784" s="40"/>
      <c r="D784" s="34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</row>
    <row r="785" spans="1:28" ht="15.75" customHeight="1" x14ac:dyDescent="0.4">
      <c r="A785" s="75"/>
      <c r="B785" s="75"/>
      <c r="C785" s="40"/>
      <c r="D785" s="34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</row>
    <row r="786" spans="1:28" ht="15.75" customHeight="1" x14ac:dyDescent="0.4">
      <c r="A786" s="75"/>
      <c r="B786" s="75"/>
      <c r="C786" s="40"/>
      <c r="D786" s="34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</row>
    <row r="787" spans="1:28" ht="15.75" customHeight="1" x14ac:dyDescent="0.4">
      <c r="A787" s="75"/>
      <c r="B787" s="75"/>
      <c r="C787" s="40"/>
      <c r="D787" s="34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</row>
    <row r="788" spans="1:28" ht="15.75" customHeight="1" x14ac:dyDescent="0.4">
      <c r="A788" s="75"/>
      <c r="B788" s="75"/>
      <c r="C788" s="40"/>
      <c r="D788" s="34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ht="15.75" customHeight="1" x14ac:dyDescent="0.4">
      <c r="A789" s="75"/>
      <c r="B789" s="75"/>
      <c r="C789" s="40"/>
      <c r="D789" s="34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ht="15.75" customHeight="1" x14ac:dyDescent="0.4">
      <c r="A790" s="75"/>
      <c r="B790" s="75"/>
      <c r="C790" s="40"/>
      <c r="D790" s="34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</row>
    <row r="791" spans="1:28" ht="15.75" customHeight="1" x14ac:dyDescent="0.4">
      <c r="A791" s="75"/>
      <c r="B791" s="75"/>
      <c r="C791" s="40"/>
      <c r="D791" s="34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</row>
    <row r="792" spans="1:28" ht="15.75" customHeight="1" x14ac:dyDescent="0.4">
      <c r="A792" s="75"/>
      <c r="B792" s="75"/>
      <c r="C792" s="40"/>
      <c r="D792" s="34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</row>
    <row r="793" spans="1:28" ht="15.75" customHeight="1" x14ac:dyDescent="0.4">
      <c r="A793" s="75"/>
      <c r="B793" s="75"/>
      <c r="C793" s="40"/>
      <c r="D793" s="34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</row>
    <row r="794" spans="1:28" ht="15.75" customHeight="1" x14ac:dyDescent="0.4">
      <c r="A794" s="75"/>
      <c r="B794" s="75"/>
      <c r="C794" s="40"/>
      <c r="D794" s="34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ht="15.75" customHeight="1" x14ac:dyDescent="0.4">
      <c r="A795" s="75"/>
      <c r="B795" s="75"/>
      <c r="C795" s="40"/>
      <c r="D795" s="34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ht="15.75" customHeight="1" x14ac:dyDescent="0.4">
      <c r="A796" s="75"/>
      <c r="B796" s="75"/>
      <c r="C796" s="40"/>
      <c r="D796" s="34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ht="15.75" customHeight="1" x14ac:dyDescent="0.4">
      <c r="A797" s="75"/>
      <c r="B797" s="75"/>
      <c r="C797" s="40"/>
      <c r="D797" s="34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ht="15.75" customHeight="1" x14ac:dyDescent="0.4">
      <c r="A798" s="75"/>
      <c r="B798" s="75"/>
      <c r="C798" s="40"/>
      <c r="D798" s="34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ht="15.75" customHeight="1" x14ac:dyDescent="0.4">
      <c r="A799" s="75"/>
      <c r="B799" s="75"/>
      <c r="C799" s="40"/>
      <c r="D799" s="34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</row>
    <row r="800" spans="1:28" ht="15.75" customHeight="1" x14ac:dyDescent="0.4">
      <c r="A800" s="75"/>
      <c r="B800" s="75"/>
      <c r="C800" s="40"/>
      <c r="D800" s="34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</row>
    <row r="801" spans="1:28" ht="15.75" customHeight="1" x14ac:dyDescent="0.4">
      <c r="A801" s="75"/>
      <c r="B801" s="75"/>
      <c r="C801" s="40"/>
      <c r="D801" s="34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</row>
    <row r="802" spans="1:28" ht="15.75" customHeight="1" x14ac:dyDescent="0.4">
      <c r="A802" s="75"/>
      <c r="B802" s="75"/>
      <c r="C802" s="40"/>
      <c r="D802" s="34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</row>
    <row r="803" spans="1:28" ht="15.75" customHeight="1" x14ac:dyDescent="0.4">
      <c r="A803" s="75"/>
      <c r="B803" s="75"/>
      <c r="C803" s="40"/>
      <c r="D803" s="34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</row>
    <row r="804" spans="1:28" ht="15.75" customHeight="1" x14ac:dyDescent="0.4">
      <c r="A804" s="75"/>
      <c r="B804" s="75"/>
      <c r="C804" s="40"/>
      <c r="D804" s="34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</row>
    <row r="805" spans="1:28" ht="15.75" customHeight="1" x14ac:dyDescent="0.4">
      <c r="A805" s="75"/>
      <c r="B805" s="75"/>
      <c r="C805" s="40"/>
      <c r="D805" s="34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</row>
    <row r="806" spans="1:28" ht="15.75" customHeight="1" x14ac:dyDescent="0.4">
      <c r="A806" s="75"/>
      <c r="B806" s="75"/>
      <c r="C806" s="40"/>
      <c r="D806" s="34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</row>
    <row r="807" spans="1:28" ht="15.75" customHeight="1" x14ac:dyDescent="0.4">
      <c r="A807" s="75"/>
      <c r="B807" s="75"/>
      <c r="C807" s="40"/>
      <c r="D807" s="34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</row>
    <row r="808" spans="1:28" ht="15.75" customHeight="1" x14ac:dyDescent="0.4">
      <c r="A808" s="75"/>
      <c r="B808" s="75"/>
      <c r="C808" s="40"/>
      <c r="D808" s="34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</row>
    <row r="809" spans="1:28" ht="15.75" customHeight="1" x14ac:dyDescent="0.4">
      <c r="A809" s="75"/>
      <c r="B809" s="75"/>
      <c r="C809" s="40"/>
      <c r="D809" s="34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</row>
    <row r="810" spans="1:28" ht="15.75" customHeight="1" x14ac:dyDescent="0.4">
      <c r="A810" s="75"/>
      <c r="B810" s="75"/>
      <c r="C810" s="40"/>
      <c r="D810" s="34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</row>
    <row r="811" spans="1:28" ht="15.75" customHeight="1" x14ac:dyDescent="0.4">
      <c r="A811" s="75"/>
      <c r="B811" s="75"/>
      <c r="C811" s="40"/>
      <c r="D811" s="34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</row>
    <row r="812" spans="1:28" ht="15.75" customHeight="1" x14ac:dyDescent="0.4">
      <c r="A812" s="75"/>
      <c r="B812" s="75"/>
      <c r="C812" s="40"/>
      <c r="D812" s="34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</row>
    <row r="813" spans="1:28" ht="15.75" customHeight="1" x14ac:dyDescent="0.4">
      <c r="A813" s="75"/>
      <c r="B813" s="75"/>
      <c r="C813" s="40"/>
      <c r="D813" s="34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ht="15.75" customHeight="1" x14ac:dyDescent="0.4">
      <c r="A814" s="75"/>
      <c r="B814" s="75"/>
      <c r="C814" s="40"/>
      <c r="D814" s="34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</row>
    <row r="815" spans="1:28" ht="15.75" customHeight="1" x14ac:dyDescent="0.4">
      <c r="A815" s="75"/>
      <c r="B815" s="75"/>
      <c r="C815" s="40"/>
      <c r="D815" s="34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</row>
    <row r="816" spans="1:28" ht="15.75" customHeight="1" x14ac:dyDescent="0.4">
      <c r="A816" s="75"/>
      <c r="B816" s="75"/>
      <c r="C816" s="40"/>
      <c r="D816" s="34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</row>
    <row r="817" spans="1:28" ht="15.75" customHeight="1" x14ac:dyDescent="0.4">
      <c r="A817" s="75"/>
      <c r="B817" s="75"/>
      <c r="C817" s="40"/>
      <c r="D817" s="34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</row>
    <row r="818" spans="1:28" ht="15.75" customHeight="1" x14ac:dyDescent="0.4">
      <c r="A818" s="75"/>
      <c r="B818" s="75"/>
      <c r="C818" s="40"/>
      <c r="D818" s="34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5.75" customHeight="1" x14ac:dyDescent="0.4">
      <c r="A819" s="75"/>
      <c r="B819" s="75"/>
      <c r="C819" s="40"/>
      <c r="D819" s="34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</row>
    <row r="820" spans="1:28" ht="15.75" customHeight="1" x14ac:dyDescent="0.4">
      <c r="A820" s="75"/>
      <c r="B820" s="75"/>
      <c r="C820" s="40"/>
      <c r="D820" s="34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</row>
    <row r="821" spans="1:28" ht="15.75" customHeight="1" x14ac:dyDescent="0.4">
      <c r="A821" s="75"/>
      <c r="B821" s="75"/>
      <c r="C821" s="40"/>
      <c r="D821" s="34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</row>
    <row r="822" spans="1:28" ht="15.75" customHeight="1" x14ac:dyDescent="0.4">
      <c r="A822" s="75"/>
      <c r="B822" s="75"/>
      <c r="C822" s="40"/>
      <c r="D822" s="34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</row>
    <row r="823" spans="1:28" ht="15.75" customHeight="1" x14ac:dyDescent="0.4">
      <c r="A823" s="75"/>
      <c r="B823" s="75"/>
      <c r="C823" s="40"/>
      <c r="D823" s="34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</row>
    <row r="824" spans="1:28" ht="15.75" customHeight="1" x14ac:dyDescent="0.4">
      <c r="A824" s="75"/>
      <c r="B824" s="75"/>
      <c r="C824" s="40"/>
      <c r="D824" s="34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</row>
    <row r="825" spans="1:28" ht="15.75" customHeight="1" x14ac:dyDescent="0.4">
      <c r="A825" s="75"/>
      <c r="B825" s="75"/>
      <c r="C825" s="40"/>
      <c r="D825" s="34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</row>
    <row r="826" spans="1:28" ht="15.75" customHeight="1" x14ac:dyDescent="0.4">
      <c r="A826" s="75"/>
      <c r="B826" s="75"/>
      <c r="C826" s="40"/>
      <c r="D826" s="34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</row>
    <row r="827" spans="1:28" ht="15.75" customHeight="1" x14ac:dyDescent="0.4">
      <c r="A827" s="75"/>
      <c r="B827" s="75"/>
      <c r="C827" s="40"/>
      <c r="D827" s="34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</row>
    <row r="828" spans="1:28" ht="15.75" customHeight="1" x14ac:dyDescent="0.4">
      <c r="A828" s="75"/>
      <c r="B828" s="75"/>
      <c r="C828" s="40"/>
      <c r="D828" s="34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</row>
    <row r="829" spans="1:28" ht="15.75" customHeight="1" x14ac:dyDescent="0.4">
      <c r="A829" s="75"/>
      <c r="B829" s="75"/>
      <c r="C829" s="40"/>
      <c r="D829" s="34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</row>
    <row r="830" spans="1:28" ht="15.75" customHeight="1" x14ac:dyDescent="0.4">
      <c r="A830" s="75"/>
      <c r="B830" s="75"/>
      <c r="C830" s="40"/>
      <c r="D830" s="34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</row>
    <row r="831" spans="1:28" ht="15.75" customHeight="1" x14ac:dyDescent="0.4">
      <c r="A831" s="75"/>
      <c r="B831" s="75"/>
      <c r="C831" s="40"/>
      <c r="D831" s="34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</row>
    <row r="832" spans="1:28" ht="15.75" customHeight="1" x14ac:dyDescent="0.4">
      <c r="A832" s="75"/>
      <c r="B832" s="75"/>
      <c r="C832" s="40"/>
      <c r="D832" s="34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</row>
    <row r="833" spans="1:28" ht="15.75" customHeight="1" x14ac:dyDescent="0.4">
      <c r="A833" s="75"/>
      <c r="B833" s="75"/>
      <c r="C833" s="40"/>
      <c r="D833" s="34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</row>
    <row r="834" spans="1:28" ht="15.75" customHeight="1" x14ac:dyDescent="0.4">
      <c r="A834" s="75"/>
      <c r="B834" s="75"/>
      <c r="C834" s="40"/>
      <c r="D834" s="34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</row>
    <row r="835" spans="1:28" ht="15.75" customHeight="1" x14ac:dyDescent="0.4">
      <c r="A835" s="75"/>
      <c r="B835" s="75"/>
      <c r="C835" s="40"/>
      <c r="D835" s="34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</row>
    <row r="836" spans="1:28" ht="15.75" customHeight="1" x14ac:dyDescent="0.4">
      <c r="A836" s="75"/>
      <c r="B836" s="75"/>
      <c r="C836" s="40"/>
      <c r="D836" s="34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</row>
    <row r="837" spans="1:28" ht="15.75" customHeight="1" x14ac:dyDescent="0.4">
      <c r="A837" s="75"/>
      <c r="B837" s="75"/>
      <c r="C837" s="40"/>
      <c r="D837" s="34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</row>
    <row r="838" spans="1:28" ht="15.75" customHeight="1" x14ac:dyDescent="0.4">
      <c r="A838" s="75"/>
      <c r="B838" s="75"/>
      <c r="C838" s="40"/>
      <c r="D838" s="34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</row>
    <row r="839" spans="1:28" ht="15.75" customHeight="1" x14ac:dyDescent="0.4">
      <c r="A839" s="75"/>
      <c r="B839" s="75"/>
      <c r="C839" s="40"/>
      <c r="D839" s="34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</row>
    <row r="840" spans="1:28" ht="15.75" customHeight="1" x14ac:dyDescent="0.4">
      <c r="A840" s="75"/>
      <c r="B840" s="75"/>
      <c r="C840" s="40"/>
      <c r="D840" s="34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</row>
    <row r="841" spans="1:28" ht="15.75" customHeight="1" x14ac:dyDescent="0.4">
      <c r="A841" s="75"/>
      <c r="B841" s="75"/>
      <c r="C841" s="40"/>
      <c r="D841" s="34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</row>
    <row r="842" spans="1:28" ht="15.75" customHeight="1" x14ac:dyDescent="0.4">
      <c r="A842" s="75"/>
      <c r="B842" s="75"/>
      <c r="C842" s="40"/>
      <c r="D842" s="34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</row>
    <row r="843" spans="1:28" ht="15.75" customHeight="1" x14ac:dyDescent="0.4">
      <c r="A843" s="75"/>
      <c r="B843" s="75"/>
      <c r="C843" s="40"/>
      <c r="D843" s="34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</row>
    <row r="844" spans="1:28" ht="15.75" customHeight="1" x14ac:dyDescent="0.4">
      <c r="A844" s="75"/>
      <c r="B844" s="75"/>
      <c r="C844" s="40"/>
      <c r="D844" s="34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</row>
    <row r="845" spans="1:28" ht="15.75" customHeight="1" x14ac:dyDescent="0.4">
      <c r="A845" s="75"/>
      <c r="B845" s="75"/>
      <c r="C845" s="40"/>
      <c r="D845" s="34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</row>
    <row r="846" spans="1:28" ht="15.75" customHeight="1" x14ac:dyDescent="0.4">
      <c r="A846" s="75"/>
      <c r="B846" s="75"/>
      <c r="C846" s="40"/>
      <c r="D846" s="34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</row>
    <row r="847" spans="1:28" ht="15.75" customHeight="1" x14ac:dyDescent="0.4">
      <c r="A847" s="75"/>
      <c r="B847" s="75"/>
      <c r="C847" s="40"/>
      <c r="D847" s="34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</row>
    <row r="848" spans="1:28" ht="15.75" customHeight="1" x14ac:dyDescent="0.4">
      <c r="A848" s="75"/>
      <c r="B848" s="75"/>
      <c r="C848" s="40"/>
      <c r="D848" s="34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</row>
    <row r="849" spans="1:28" ht="15.75" customHeight="1" x14ac:dyDescent="0.4">
      <c r="A849" s="75"/>
      <c r="B849" s="75"/>
      <c r="C849" s="40"/>
      <c r="D849" s="34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</row>
    <row r="850" spans="1:28" ht="15.75" customHeight="1" x14ac:dyDescent="0.4">
      <c r="A850" s="75"/>
      <c r="B850" s="75"/>
      <c r="C850" s="40"/>
      <c r="D850" s="34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</row>
    <row r="851" spans="1:28" ht="15.75" customHeight="1" x14ac:dyDescent="0.4">
      <c r="A851" s="75"/>
      <c r="B851" s="75"/>
      <c r="C851" s="40"/>
      <c r="D851" s="34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</row>
    <row r="852" spans="1:28" ht="15.75" customHeight="1" x14ac:dyDescent="0.4">
      <c r="A852" s="75"/>
      <c r="B852" s="75"/>
      <c r="C852" s="40"/>
      <c r="D852" s="34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</row>
    <row r="853" spans="1:28" ht="15.75" customHeight="1" x14ac:dyDescent="0.4">
      <c r="A853" s="75"/>
      <c r="B853" s="75"/>
      <c r="C853" s="40"/>
      <c r="D853" s="34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ht="15.75" customHeight="1" x14ac:dyDescent="0.4">
      <c r="A854" s="75"/>
      <c r="B854" s="75"/>
      <c r="C854" s="40"/>
      <c r="D854" s="34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</row>
    <row r="855" spans="1:28" ht="15.75" customHeight="1" x14ac:dyDescent="0.4">
      <c r="A855" s="75"/>
      <c r="B855" s="75"/>
      <c r="C855" s="40"/>
      <c r="D855" s="34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</row>
    <row r="856" spans="1:28" ht="15.75" customHeight="1" x14ac:dyDescent="0.4">
      <c r="A856" s="75"/>
      <c r="B856" s="75"/>
      <c r="C856" s="40"/>
      <c r="D856" s="34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</row>
    <row r="857" spans="1:28" ht="15.75" customHeight="1" x14ac:dyDescent="0.4">
      <c r="A857" s="75"/>
      <c r="B857" s="75"/>
      <c r="C857" s="40"/>
      <c r="D857" s="34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</row>
    <row r="858" spans="1:28" ht="15.75" customHeight="1" x14ac:dyDescent="0.4">
      <c r="A858" s="75"/>
      <c r="B858" s="75"/>
      <c r="C858" s="40"/>
      <c r="D858" s="34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ht="15.75" customHeight="1" x14ac:dyDescent="0.4">
      <c r="A859" s="75"/>
      <c r="B859" s="75"/>
      <c r="C859" s="40"/>
      <c r="D859" s="34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</row>
    <row r="860" spans="1:28" ht="15.75" customHeight="1" x14ac:dyDescent="0.4">
      <c r="A860" s="75"/>
      <c r="B860" s="75"/>
      <c r="C860" s="40"/>
      <c r="D860" s="34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</row>
    <row r="861" spans="1:28" ht="15.75" customHeight="1" x14ac:dyDescent="0.4">
      <c r="A861" s="75"/>
      <c r="B861" s="75"/>
      <c r="C861" s="40"/>
      <c r="D861" s="34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</row>
    <row r="862" spans="1:28" ht="15.75" customHeight="1" x14ac:dyDescent="0.4">
      <c r="A862" s="75"/>
      <c r="B862" s="75"/>
      <c r="C862" s="40"/>
      <c r="D862" s="34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</row>
    <row r="863" spans="1:28" ht="15.75" customHeight="1" x14ac:dyDescent="0.4">
      <c r="A863" s="75"/>
      <c r="B863" s="75"/>
      <c r="C863" s="40"/>
      <c r="D863" s="34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</row>
    <row r="864" spans="1:28" ht="15.75" customHeight="1" x14ac:dyDescent="0.4">
      <c r="A864" s="75"/>
      <c r="B864" s="75"/>
      <c r="C864" s="40"/>
      <c r="D864" s="34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</row>
    <row r="865" spans="1:28" ht="15.75" customHeight="1" x14ac:dyDescent="0.4">
      <c r="A865" s="75"/>
      <c r="B865" s="75"/>
      <c r="C865" s="40"/>
      <c r="D865" s="34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</row>
    <row r="866" spans="1:28" ht="15.75" customHeight="1" x14ac:dyDescent="0.4">
      <c r="A866" s="75"/>
      <c r="B866" s="75"/>
      <c r="C866" s="40"/>
      <c r="D866" s="34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</row>
    <row r="867" spans="1:28" ht="15.75" customHeight="1" x14ac:dyDescent="0.4">
      <c r="A867" s="75"/>
      <c r="B867" s="75"/>
      <c r="C867" s="40"/>
      <c r="D867" s="34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</row>
    <row r="868" spans="1:28" ht="15.75" customHeight="1" x14ac:dyDescent="0.4">
      <c r="A868" s="75"/>
      <c r="B868" s="75"/>
      <c r="C868" s="40"/>
      <c r="D868" s="34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</row>
    <row r="869" spans="1:28" ht="15.75" customHeight="1" x14ac:dyDescent="0.4">
      <c r="A869" s="75"/>
      <c r="B869" s="75"/>
      <c r="C869" s="40"/>
      <c r="D869" s="34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</row>
    <row r="870" spans="1:28" ht="15.75" customHeight="1" x14ac:dyDescent="0.4">
      <c r="A870" s="75"/>
      <c r="B870" s="75"/>
      <c r="C870" s="40"/>
      <c r="D870" s="34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</row>
    <row r="871" spans="1:28" ht="15.75" customHeight="1" x14ac:dyDescent="0.4">
      <c r="A871" s="75"/>
      <c r="B871" s="75"/>
      <c r="C871" s="40"/>
      <c r="D871" s="34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</row>
    <row r="872" spans="1:28" ht="15.75" customHeight="1" x14ac:dyDescent="0.4">
      <c r="A872" s="75"/>
      <c r="B872" s="75"/>
      <c r="C872" s="40"/>
      <c r="D872" s="34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</row>
    <row r="873" spans="1:28" ht="15.75" customHeight="1" x14ac:dyDescent="0.4">
      <c r="A873" s="75"/>
      <c r="B873" s="75"/>
      <c r="C873" s="40"/>
      <c r="D873" s="34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</row>
    <row r="874" spans="1:28" ht="15.75" customHeight="1" x14ac:dyDescent="0.4">
      <c r="A874" s="75"/>
      <c r="B874" s="75"/>
      <c r="C874" s="40"/>
      <c r="D874" s="34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</row>
    <row r="875" spans="1:28" ht="15.75" customHeight="1" x14ac:dyDescent="0.4">
      <c r="A875" s="75"/>
      <c r="B875" s="75"/>
      <c r="C875" s="40"/>
      <c r="D875" s="34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</row>
    <row r="876" spans="1:28" ht="15.75" customHeight="1" x14ac:dyDescent="0.4">
      <c r="A876" s="75"/>
      <c r="B876" s="75"/>
      <c r="C876" s="40"/>
      <c r="D876" s="34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</row>
    <row r="877" spans="1:28" ht="15.75" customHeight="1" x14ac:dyDescent="0.4">
      <c r="A877" s="75"/>
      <c r="B877" s="75"/>
      <c r="C877" s="40"/>
      <c r="D877" s="34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</row>
    <row r="878" spans="1:28" ht="15.75" customHeight="1" x14ac:dyDescent="0.4">
      <c r="A878" s="75"/>
      <c r="B878" s="75"/>
      <c r="C878" s="40"/>
      <c r="D878" s="34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</row>
    <row r="879" spans="1:28" ht="15.75" customHeight="1" x14ac:dyDescent="0.4">
      <c r="A879" s="75"/>
      <c r="B879" s="75"/>
      <c r="C879" s="40"/>
      <c r="D879" s="34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</row>
    <row r="880" spans="1:28" ht="15.75" customHeight="1" x14ac:dyDescent="0.4">
      <c r="A880" s="75"/>
      <c r="B880" s="75"/>
      <c r="C880" s="40"/>
      <c r="D880" s="34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</row>
    <row r="881" spans="1:28" ht="15.75" customHeight="1" x14ac:dyDescent="0.4">
      <c r="A881" s="75"/>
      <c r="B881" s="75"/>
      <c r="C881" s="40"/>
      <c r="D881" s="34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</row>
    <row r="882" spans="1:28" ht="15.75" customHeight="1" x14ac:dyDescent="0.4">
      <c r="A882" s="75"/>
      <c r="B882" s="75"/>
      <c r="C882" s="40"/>
      <c r="D882" s="34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</row>
    <row r="883" spans="1:28" ht="15.75" customHeight="1" x14ac:dyDescent="0.4">
      <c r="A883" s="75"/>
      <c r="B883" s="75"/>
      <c r="C883" s="40"/>
      <c r="D883" s="34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</row>
    <row r="884" spans="1:28" ht="15.75" customHeight="1" x14ac:dyDescent="0.4">
      <c r="A884" s="75"/>
      <c r="B884" s="75"/>
      <c r="C884" s="40"/>
      <c r="D884" s="34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</row>
    <row r="885" spans="1:28" ht="15.75" customHeight="1" x14ac:dyDescent="0.4">
      <c r="A885" s="75"/>
      <c r="B885" s="75"/>
      <c r="C885" s="40"/>
      <c r="D885" s="34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</row>
    <row r="886" spans="1:28" ht="15.75" customHeight="1" x14ac:dyDescent="0.4">
      <c r="A886" s="75"/>
      <c r="B886" s="75"/>
      <c r="C886" s="40"/>
      <c r="D886" s="34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</row>
    <row r="887" spans="1:28" ht="15.75" customHeight="1" x14ac:dyDescent="0.4">
      <c r="A887" s="75"/>
      <c r="B887" s="75"/>
      <c r="C887" s="40"/>
      <c r="D887" s="34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</row>
    <row r="888" spans="1:28" ht="15.75" customHeight="1" x14ac:dyDescent="0.4">
      <c r="A888" s="75"/>
      <c r="B888" s="75"/>
      <c r="C888" s="40"/>
      <c r="D888" s="34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</row>
    <row r="889" spans="1:28" ht="15.75" customHeight="1" x14ac:dyDescent="0.4">
      <c r="A889" s="75"/>
      <c r="B889" s="75"/>
      <c r="C889" s="40"/>
      <c r="D889" s="34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</row>
    <row r="890" spans="1:28" ht="15.75" customHeight="1" x14ac:dyDescent="0.4">
      <c r="A890" s="75"/>
      <c r="B890" s="75"/>
      <c r="C890" s="40"/>
      <c r="D890" s="34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</row>
    <row r="891" spans="1:28" ht="15.75" customHeight="1" x14ac:dyDescent="0.4">
      <c r="A891" s="75"/>
      <c r="B891" s="75"/>
      <c r="C891" s="40"/>
      <c r="D891" s="34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</row>
    <row r="892" spans="1:28" ht="15.75" customHeight="1" x14ac:dyDescent="0.4">
      <c r="A892" s="75"/>
      <c r="B892" s="75"/>
      <c r="C892" s="40"/>
      <c r="D892" s="34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</row>
    <row r="893" spans="1:28" ht="15.75" customHeight="1" x14ac:dyDescent="0.4">
      <c r="A893" s="75"/>
      <c r="B893" s="75"/>
      <c r="C893" s="40"/>
      <c r="D893" s="34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ht="15.75" customHeight="1" x14ac:dyDescent="0.4">
      <c r="A894" s="75"/>
      <c r="B894" s="75"/>
      <c r="C894" s="40"/>
      <c r="D894" s="34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</row>
    <row r="895" spans="1:28" ht="15.75" customHeight="1" x14ac:dyDescent="0.4">
      <c r="A895" s="75"/>
      <c r="B895" s="75"/>
      <c r="C895" s="40"/>
      <c r="D895" s="34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</row>
    <row r="896" spans="1:28" ht="15.75" customHeight="1" x14ac:dyDescent="0.4">
      <c r="A896" s="75"/>
      <c r="B896" s="75"/>
      <c r="C896" s="40"/>
      <c r="D896" s="34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</row>
    <row r="897" spans="1:28" ht="15.75" customHeight="1" x14ac:dyDescent="0.4">
      <c r="A897" s="75"/>
      <c r="B897" s="75"/>
      <c r="C897" s="40"/>
      <c r="D897" s="34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</row>
    <row r="898" spans="1:28" ht="15.75" customHeight="1" x14ac:dyDescent="0.4">
      <c r="A898" s="75"/>
      <c r="B898" s="75"/>
      <c r="C898" s="40"/>
      <c r="D898" s="34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</row>
    <row r="899" spans="1:28" ht="15.75" customHeight="1" x14ac:dyDescent="0.4">
      <c r="A899" s="75"/>
      <c r="B899" s="75"/>
      <c r="C899" s="40"/>
      <c r="D899" s="34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</row>
    <row r="900" spans="1:28" ht="15.75" customHeight="1" x14ac:dyDescent="0.4">
      <c r="A900" s="75"/>
      <c r="B900" s="75"/>
      <c r="C900" s="40"/>
      <c r="D900" s="34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</row>
    <row r="901" spans="1:28" ht="15.75" customHeight="1" x14ac:dyDescent="0.4">
      <c r="A901" s="75"/>
      <c r="B901" s="75"/>
      <c r="C901" s="40"/>
      <c r="D901" s="34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</row>
    <row r="902" spans="1:28" ht="15.75" customHeight="1" x14ac:dyDescent="0.4">
      <c r="A902" s="75"/>
      <c r="B902" s="75"/>
      <c r="C902" s="40"/>
      <c r="D902" s="34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</row>
    <row r="903" spans="1:28" ht="15.75" customHeight="1" x14ac:dyDescent="0.4">
      <c r="A903" s="75"/>
      <c r="B903" s="75"/>
      <c r="C903" s="40"/>
      <c r="D903" s="34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</row>
    <row r="904" spans="1:28" ht="15.75" customHeight="1" x14ac:dyDescent="0.4">
      <c r="A904" s="75"/>
      <c r="B904" s="75"/>
      <c r="C904" s="40"/>
      <c r="D904" s="34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</row>
    <row r="905" spans="1:28" ht="15.75" customHeight="1" x14ac:dyDescent="0.4">
      <c r="A905" s="75"/>
      <c r="B905" s="75"/>
      <c r="C905" s="40"/>
      <c r="D905" s="34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</row>
    <row r="906" spans="1:28" ht="15.75" customHeight="1" x14ac:dyDescent="0.4">
      <c r="A906" s="75"/>
      <c r="B906" s="75"/>
      <c r="C906" s="40"/>
      <c r="D906" s="34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</row>
    <row r="907" spans="1:28" ht="15.75" customHeight="1" x14ac:dyDescent="0.4">
      <c r="A907" s="75"/>
      <c r="B907" s="75"/>
      <c r="C907" s="40"/>
      <c r="D907" s="34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</row>
    <row r="908" spans="1:28" ht="15.75" customHeight="1" x14ac:dyDescent="0.4">
      <c r="A908" s="75"/>
      <c r="B908" s="75"/>
      <c r="C908" s="40"/>
      <c r="D908" s="34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</row>
    <row r="909" spans="1:28" ht="15.75" customHeight="1" x14ac:dyDescent="0.4">
      <c r="A909" s="75"/>
      <c r="B909" s="75"/>
      <c r="C909" s="40"/>
      <c r="D909" s="34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</row>
    <row r="910" spans="1:28" ht="15.75" customHeight="1" x14ac:dyDescent="0.4">
      <c r="A910" s="75"/>
      <c r="B910" s="75"/>
      <c r="C910" s="40"/>
      <c r="D910" s="34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</row>
    <row r="911" spans="1:28" ht="15.75" customHeight="1" x14ac:dyDescent="0.4">
      <c r="A911" s="75"/>
      <c r="B911" s="75"/>
      <c r="C911" s="40"/>
      <c r="D911" s="34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</row>
    <row r="912" spans="1:28" ht="15.75" customHeight="1" x14ac:dyDescent="0.4">
      <c r="A912" s="75"/>
      <c r="B912" s="75"/>
      <c r="C912" s="40"/>
      <c r="D912" s="34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</row>
    <row r="913" spans="1:28" ht="15.75" customHeight="1" x14ac:dyDescent="0.4">
      <c r="A913" s="75"/>
      <c r="B913" s="75"/>
      <c r="C913" s="40"/>
      <c r="D913" s="34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</row>
    <row r="914" spans="1:28" ht="15.75" customHeight="1" x14ac:dyDescent="0.4">
      <c r="A914" s="75"/>
      <c r="B914" s="75"/>
      <c r="C914" s="40"/>
      <c r="D914" s="34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</row>
    <row r="915" spans="1:28" ht="15.75" customHeight="1" x14ac:dyDescent="0.4">
      <c r="A915" s="75"/>
      <c r="B915" s="75"/>
      <c r="C915" s="40"/>
      <c r="D915" s="34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</row>
    <row r="916" spans="1:28" ht="15.75" customHeight="1" x14ac:dyDescent="0.4">
      <c r="A916" s="75"/>
      <c r="B916" s="75"/>
      <c r="C916" s="40"/>
      <c r="D916" s="34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</row>
    <row r="917" spans="1:28" ht="15.75" customHeight="1" x14ac:dyDescent="0.4">
      <c r="A917" s="75"/>
      <c r="B917" s="75"/>
      <c r="C917" s="40"/>
      <c r="D917" s="34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</row>
    <row r="918" spans="1:28" ht="15.75" customHeight="1" x14ac:dyDescent="0.4">
      <c r="A918" s="75"/>
      <c r="B918" s="75"/>
      <c r="C918" s="40"/>
      <c r="D918" s="34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</row>
    <row r="919" spans="1:28" ht="15.75" customHeight="1" x14ac:dyDescent="0.4">
      <c r="A919" s="75"/>
      <c r="B919" s="75"/>
      <c r="C919" s="40"/>
      <c r="D919" s="34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</row>
    <row r="920" spans="1:28" ht="15.75" customHeight="1" x14ac:dyDescent="0.4">
      <c r="A920" s="75"/>
      <c r="B920" s="75"/>
      <c r="C920" s="40"/>
      <c r="D920" s="34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</row>
    <row r="921" spans="1:28" ht="15.75" customHeight="1" x14ac:dyDescent="0.4">
      <c r="A921" s="75"/>
      <c r="B921" s="75"/>
      <c r="C921" s="40"/>
      <c r="D921" s="34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</row>
    <row r="922" spans="1:28" ht="15.75" customHeight="1" x14ac:dyDescent="0.4">
      <c r="A922" s="75"/>
      <c r="B922" s="75"/>
      <c r="C922" s="40"/>
      <c r="D922" s="34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</row>
    <row r="923" spans="1:28" ht="15.75" customHeight="1" x14ac:dyDescent="0.4">
      <c r="A923" s="75"/>
      <c r="B923" s="75"/>
      <c r="C923" s="40"/>
      <c r="D923" s="34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</row>
    <row r="924" spans="1:28" ht="15.75" customHeight="1" x14ac:dyDescent="0.4">
      <c r="A924" s="75"/>
      <c r="B924" s="75"/>
      <c r="C924" s="40"/>
      <c r="D924" s="34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</row>
    <row r="925" spans="1:28" ht="15.75" customHeight="1" x14ac:dyDescent="0.4">
      <c r="A925" s="75"/>
      <c r="B925" s="75"/>
      <c r="C925" s="40"/>
      <c r="D925" s="34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</row>
    <row r="926" spans="1:28" ht="15.75" customHeight="1" x14ac:dyDescent="0.4">
      <c r="A926" s="75"/>
      <c r="B926" s="75"/>
      <c r="C926" s="40"/>
      <c r="D926" s="34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</row>
    <row r="927" spans="1:28" ht="15.75" customHeight="1" x14ac:dyDescent="0.4">
      <c r="A927" s="75"/>
      <c r="B927" s="75"/>
      <c r="C927" s="40"/>
      <c r="D927" s="34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</row>
    <row r="928" spans="1:28" ht="15.75" customHeight="1" x14ac:dyDescent="0.4">
      <c r="A928" s="75"/>
      <c r="B928" s="75"/>
      <c r="C928" s="40"/>
      <c r="D928" s="34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</row>
    <row r="929" spans="1:28" ht="15.75" customHeight="1" x14ac:dyDescent="0.4">
      <c r="A929" s="75"/>
      <c r="B929" s="75"/>
      <c r="C929" s="40"/>
      <c r="D929" s="34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</row>
    <row r="930" spans="1:28" ht="15.75" customHeight="1" x14ac:dyDescent="0.4">
      <c r="A930" s="75"/>
      <c r="B930" s="75"/>
      <c r="C930" s="40"/>
      <c r="D930" s="34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</row>
    <row r="931" spans="1:28" ht="15.75" customHeight="1" x14ac:dyDescent="0.4">
      <c r="A931" s="75"/>
      <c r="B931" s="75"/>
      <c r="C931" s="40"/>
      <c r="D931" s="34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</row>
    <row r="932" spans="1:28" ht="15.75" customHeight="1" x14ac:dyDescent="0.4">
      <c r="A932" s="75"/>
      <c r="B932" s="75"/>
      <c r="C932" s="40"/>
      <c r="D932" s="34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</row>
    <row r="933" spans="1:28" ht="15.75" customHeight="1" x14ac:dyDescent="0.4">
      <c r="A933" s="75"/>
      <c r="B933" s="75"/>
      <c r="C933" s="40"/>
      <c r="D933" s="34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</row>
    <row r="934" spans="1:28" ht="15.75" customHeight="1" x14ac:dyDescent="0.4">
      <c r="A934" s="75"/>
      <c r="B934" s="75"/>
      <c r="C934" s="40"/>
      <c r="D934" s="34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ht="15.75" customHeight="1" x14ac:dyDescent="0.4">
      <c r="A935" s="75"/>
      <c r="B935" s="75"/>
      <c r="C935" s="40"/>
      <c r="D935" s="34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</row>
    <row r="936" spans="1:28" ht="15.75" customHeight="1" x14ac:dyDescent="0.4">
      <c r="A936" s="75"/>
      <c r="B936" s="75"/>
      <c r="C936" s="40"/>
      <c r="D936" s="34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</row>
    <row r="937" spans="1:28" ht="15.75" customHeight="1" x14ac:dyDescent="0.4">
      <c r="A937" s="75"/>
      <c r="B937" s="75"/>
      <c r="C937" s="40"/>
      <c r="D937" s="34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</row>
    <row r="938" spans="1:28" ht="15.75" customHeight="1" x14ac:dyDescent="0.4">
      <c r="A938" s="75"/>
      <c r="B938" s="75"/>
      <c r="C938" s="40"/>
      <c r="D938" s="34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</row>
    <row r="939" spans="1:28" ht="15.75" customHeight="1" x14ac:dyDescent="0.4">
      <c r="A939" s="75"/>
      <c r="B939" s="75"/>
      <c r="C939" s="40"/>
      <c r="D939" s="34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ht="15.75" customHeight="1" x14ac:dyDescent="0.4">
      <c r="A940" s="75"/>
      <c r="B940" s="75"/>
      <c r="C940" s="40"/>
      <c r="D940" s="34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5.75" customHeight="1" x14ac:dyDescent="0.4">
      <c r="A941" s="75"/>
      <c r="B941" s="75"/>
      <c r="C941" s="40"/>
      <c r="D941" s="34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</row>
    <row r="942" spans="1:28" ht="15.75" customHeight="1" x14ac:dyDescent="0.4">
      <c r="A942" s="75"/>
      <c r="B942" s="75"/>
      <c r="C942" s="40"/>
      <c r="D942" s="34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</row>
    <row r="943" spans="1:28" ht="15.75" customHeight="1" x14ac:dyDescent="0.4">
      <c r="A943" s="75"/>
      <c r="B943" s="75"/>
      <c r="C943" s="40"/>
      <c r="D943" s="34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</row>
    <row r="944" spans="1:28" ht="15.75" customHeight="1" x14ac:dyDescent="0.4">
      <c r="A944" s="75"/>
      <c r="B944" s="75"/>
      <c r="C944" s="40"/>
      <c r="D944" s="34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</row>
    <row r="945" spans="1:28" ht="15.75" customHeight="1" x14ac:dyDescent="0.4">
      <c r="A945" s="75"/>
      <c r="B945" s="75"/>
      <c r="C945" s="40"/>
      <c r="D945" s="34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</row>
    <row r="946" spans="1:28" ht="15.75" customHeight="1" x14ac:dyDescent="0.4">
      <c r="A946" s="75"/>
      <c r="B946" s="75"/>
      <c r="C946" s="40"/>
      <c r="D946" s="34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</row>
    <row r="947" spans="1:28" ht="15.75" customHeight="1" x14ac:dyDescent="0.4">
      <c r="A947" s="75"/>
      <c r="B947" s="75"/>
      <c r="C947" s="40"/>
      <c r="D947" s="34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</row>
    <row r="948" spans="1:28" ht="15.75" customHeight="1" x14ac:dyDescent="0.4">
      <c r="A948" s="75"/>
      <c r="B948" s="75"/>
      <c r="C948" s="40"/>
      <c r="D948" s="34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</row>
    <row r="949" spans="1:28" ht="15.75" customHeight="1" x14ac:dyDescent="0.4">
      <c r="A949" s="75"/>
      <c r="B949" s="75"/>
      <c r="C949" s="40"/>
      <c r="D949" s="34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</row>
    <row r="950" spans="1:28" ht="15.75" customHeight="1" x14ac:dyDescent="0.4">
      <c r="A950" s="75"/>
      <c r="B950" s="75"/>
      <c r="C950" s="40"/>
      <c r="D950" s="34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</row>
    <row r="951" spans="1:28" ht="15.75" customHeight="1" x14ac:dyDescent="0.4">
      <c r="A951" s="75"/>
      <c r="B951" s="75"/>
      <c r="C951" s="40"/>
      <c r="D951" s="34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</row>
    <row r="952" spans="1:28" ht="15.75" customHeight="1" x14ac:dyDescent="0.4">
      <c r="A952" s="75"/>
      <c r="B952" s="75"/>
      <c r="C952" s="40"/>
      <c r="D952" s="34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</row>
    <row r="953" spans="1:28" ht="15.75" customHeight="1" x14ac:dyDescent="0.4">
      <c r="A953" s="75"/>
      <c r="B953" s="75"/>
      <c r="C953" s="40"/>
      <c r="D953" s="34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</row>
    <row r="954" spans="1:28" ht="15.75" customHeight="1" x14ac:dyDescent="0.4">
      <c r="A954" s="75"/>
      <c r="B954" s="75"/>
      <c r="C954" s="40"/>
      <c r="D954" s="34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</row>
    <row r="955" spans="1:28" ht="15.75" customHeight="1" x14ac:dyDescent="0.4">
      <c r="A955" s="75"/>
      <c r="B955" s="75"/>
      <c r="C955" s="40"/>
      <c r="D955" s="34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</row>
    <row r="956" spans="1:28" ht="15.75" customHeight="1" x14ac:dyDescent="0.4">
      <c r="A956" s="75"/>
      <c r="B956" s="75"/>
      <c r="C956" s="40"/>
      <c r="D956" s="34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</row>
    <row r="957" spans="1:28" ht="15.75" customHeight="1" x14ac:dyDescent="0.4">
      <c r="A957" s="75"/>
      <c r="B957" s="75"/>
      <c r="C957" s="40"/>
      <c r="D957" s="34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</row>
    <row r="958" spans="1:28" ht="15.75" customHeight="1" x14ac:dyDescent="0.4">
      <c r="A958" s="75"/>
      <c r="B958" s="75"/>
      <c r="C958" s="40"/>
      <c r="D958" s="34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</row>
    <row r="959" spans="1:28" ht="15.75" customHeight="1" x14ac:dyDescent="0.4">
      <c r="A959" s="75"/>
      <c r="B959" s="75"/>
      <c r="C959" s="40"/>
      <c r="D959" s="34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</row>
    <row r="960" spans="1:28" ht="15.75" customHeight="1" x14ac:dyDescent="0.4">
      <c r="A960" s="75"/>
      <c r="B960" s="75"/>
      <c r="C960" s="40"/>
      <c r="D960" s="34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</row>
    <row r="961" spans="1:28" ht="15.75" customHeight="1" x14ac:dyDescent="0.4">
      <c r="A961" s="75"/>
      <c r="B961" s="75"/>
      <c r="C961" s="40"/>
      <c r="D961" s="34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</row>
    <row r="962" spans="1:28" ht="15.75" customHeight="1" x14ac:dyDescent="0.4">
      <c r="A962" s="75"/>
      <c r="B962" s="75"/>
      <c r="C962" s="40"/>
      <c r="D962" s="34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</row>
    <row r="963" spans="1:28" ht="15.75" customHeight="1" x14ac:dyDescent="0.4">
      <c r="A963" s="75"/>
      <c r="B963" s="75"/>
      <c r="C963" s="40"/>
      <c r="D963" s="34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</row>
    <row r="964" spans="1:28" ht="15.75" customHeight="1" x14ac:dyDescent="0.4">
      <c r="A964" s="75"/>
      <c r="B964" s="75"/>
      <c r="C964" s="40"/>
      <c r="D964" s="34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</row>
    <row r="965" spans="1:28" ht="15.75" customHeight="1" x14ac:dyDescent="0.4">
      <c r="A965" s="75"/>
      <c r="B965" s="75"/>
      <c r="C965" s="40"/>
      <c r="D965" s="34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</row>
    <row r="966" spans="1:28" ht="15.75" customHeight="1" x14ac:dyDescent="0.4">
      <c r="A966" s="75"/>
      <c r="B966" s="75"/>
      <c r="C966" s="40"/>
      <c r="D966" s="34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</row>
    <row r="967" spans="1:28" ht="15.75" customHeight="1" x14ac:dyDescent="0.4">
      <c r="A967" s="75"/>
      <c r="B967" s="75"/>
      <c r="C967" s="40"/>
      <c r="D967" s="34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</row>
    <row r="968" spans="1:28" ht="15.75" customHeight="1" x14ac:dyDescent="0.4">
      <c r="A968" s="75"/>
      <c r="B968" s="75"/>
      <c r="C968" s="40"/>
      <c r="D968" s="34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</row>
    <row r="969" spans="1:28" ht="15.75" customHeight="1" x14ac:dyDescent="0.4">
      <c r="A969" s="75"/>
      <c r="B969" s="75"/>
      <c r="C969" s="40"/>
      <c r="D969" s="34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</row>
    <row r="970" spans="1:28" ht="15.75" customHeight="1" x14ac:dyDescent="0.4">
      <c r="A970" s="75"/>
      <c r="B970" s="75"/>
      <c r="C970" s="40"/>
      <c r="D970" s="34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</row>
    <row r="971" spans="1:28" ht="15.75" customHeight="1" x14ac:dyDescent="0.4">
      <c r="A971" s="75"/>
      <c r="B971" s="75"/>
      <c r="C971" s="40"/>
      <c r="D971" s="34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</row>
    <row r="972" spans="1:28" ht="15.75" customHeight="1" x14ac:dyDescent="0.4">
      <c r="A972" s="75"/>
      <c r="B972" s="75"/>
      <c r="C972" s="40"/>
      <c r="D972" s="34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</row>
    <row r="973" spans="1:28" ht="15.75" customHeight="1" x14ac:dyDescent="0.4">
      <c r="A973" s="75"/>
      <c r="B973" s="75"/>
      <c r="C973" s="40"/>
      <c r="D973" s="34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</row>
    <row r="974" spans="1:28" ht="15.75" customHeight="1" x14ac:dyDescent="0.4">
      <c r="A974" s="75"/>
      <c r="B974" s="75"/>
      <c r="C974" s="40"/>
      <c r="D974" s="34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ht="15.75" customHeight="1" x14ac:dyDescent="0.4">
      <c r="A975" s="75"/>
      <c r="B975" s="75"/>
      <c r="C975" s="40"/>
      <c r="D975" s="34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</row>
    <row r="976" spans="1:28" ht="15.75" customHeight="1" x14ac:dyDescent="0.4">
      <c r="A976" s="75"/>
      <c r="B976" s="75"/>
      <c r="C976" s="40"/>
      <c r="D976" s="34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</row>
    <row r="977" spans="1:28" ht="15.75" customHeight="1" x14ac:dyDescent="0.4">
      <c r="A977" s="75"/>
      <c r="B977" s="75"/>
      <c r="C977" s="40"/>
      <c r="D977" s="34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</row>
    <row r="978" spans="1:28" ht="15.75" customHeight="1" x14ac:dyDescent="0.4">
      <c r="A978" s="75"/>
      <c r="B978" s="75"/>
      <c r="C978" s="40"/>
      <c r="D978" s="34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</row>
    <row r="979" spans="1:28" ht="15.75" customHeight="1" x14ac:dyDescent="0.4">
      <c r="A979" s="75"/>
      <c r="B979" s="75"/>
      <c r="C979" s="40"/>
      <c r="D979" s="34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ht="15.75" customHeight="1" x14ac:dyDescent="0.4">
      <c r="A980" s="75"/>
      <c r="B980" s="75"/>
      <c r="C980" s="40"/>
      <c r="D980" s="34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ht="15.75" customHeight="1" x14ac:dyDescent="0.4">
      <c r="A981" s="75"/>
      <c r="B981" s="75"/>
      <c r="C981" s="40"/>
      <c r="D981" s="34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</row>
    <row r="982" spans="1:28" ht="15.75" customHeight="1" x14ac:dyDescent="0.4">
      <c r="A982" s="75"/>
      <c r="B982" s="75"/>
      <c r="C982" s="40"/>
      <c r="D982" s="34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</row>
    <row r="983" spans="1:28" ht="15.75" customHeight="1" x14ac:dyDescent="0.4">
      <c r="A983" s="75"/>
      <c r="B983" s="75"/>
      <c r="C983" s="40"/>
      <c r="D983" s="34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</row>
    <row r="984" spans="1:28" ht="15.75" customHeight="1" x14ac:dyDescent="0.4">
      <c r="A984" s="75"/>
      <c r="B984" s="75"/>
      <c r="C984" s="40"/>
      <c r="D984" s="34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</row>
    <row r="985" spans="1:28" ht="15.75" customHeight="1" x14ac:dyDescent="0.4">
      <c r="A985" s="75"/>
      <c r="B985" s="75"/>
      <c r="C985" s="40"/>
      <c r="D985" s="34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</row>
    <row r="986" spans="1:28" ht="15.75" customHeight="1" x14ac:dyDescent="0.4">
      <c r="A986" s="75"/>
      <c r="B986" s="75"/>
      <c r="C986" s="40"/>
      <c r="D986" s="34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</row>
    <row r="987" spans="1:28" ht="15.75" customHeight="1" x14ac:dyDescent="0.4">
      <c r="A987" s="75"/>
      <c r="B987" s="75"/>
      <c r="C987" s="40"/>
      <c r="D987" s="34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</row>
    <row r="988" spans="1:28" ht="15.75" customHeight="1" x14ac:dyDescent="0.4">
      <c r="A988" s="75"/>
      <c r="B988" s="75"/>
      <c r="C988" s="40"/>
      <c r="D988" s="34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</row>
    <row r="989" spans="1:28" ht="15.75" customHeight="1" x14ac:dyDescent="0.4">
      <c r="A989" s="75"/>
      <c r="B989" s="75"/>
      <c r="C989" s="40"/>
      <c r="D989" s="34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</row>
    <row r="990" spans="1:28" ht="15.75" customHeight="1" x14ac:dyDescent="0.4">
      <c r="A990" s="75"/>
      <c r="B990" s="75"/>
      <c r="C990" s="40"/>
      <c r="D990" s="34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</row>
    <row r="991" spans="1:28" ht="15.75" customHeight="1" x14ac:dyDescent="0.4">
      <c r="A991" s="75"/>
      <c r="B991" s="75"/>
      <c r="C991" s="40"/>
      <c r="D991" s="34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</row>
    <row r="992" spans="1:28" ht="15.75" customHeight="1" x14ac:dyDescent="0.4">
      <c r="A992" s="75"/>
      <c r="B992" s="75"/>
      <c r="C992" s="40"/>
      <c r="D992" s="34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</row>
    <row r="993" spans="1:28" ht="15.75" customHeight="1" x14ac:dyDescent="0.4">
      <c r="A993" s="75"/>
      <c r="B993" s="75"/>
      <c r="C993" s="40"/>
      <c r="D993" s="34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</row>
    <row r="994" spans="1:28" ht="15.75" customHeight="1" x14ac:dyDescent="0.4">
      <c r="A994" s="75"/>
      <c r="B994" s="75"/>
      <c r="C994" s="40"/>
      <c r="D994" s="34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</row>
    <row r="995" spans="1:28" ht="15.75" customHeight="1" x14ac:dyDescent="0.4">
      <c r="A995" s="75"/>
      <c r="B995" s="75"/>
      <c r="C995" s="40"/>
      <c r="D995" s="34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</row>
    <row r="996" spans="1:28" ht="15.75" customHeight="1" x14ac:dyDescent="0.4">
      <c r="A996" s="75"/>
      <c r="B996" s="75"/>
      <c r="C996" s="40"/>
      <c r="D996" s="34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</row>
    <row r="997" spans="1:28" ht="15.75" customHeight="1" x14ac:dyDescent="0.4">
      <c r="A997" s="75"/>
      <c r="B997" s="75"/>
      <c r="C997" s="40"/>
      <c r="D997" s="34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</row>
    <row r="998" spans="1:28" ht="15.75" customHeight="1" x14ac:dyDescent="0.4">
      <c r="A998" s="75"/>
      <c r="B998" s="75"/>
      <c r="C998" s="40"/>
      <c r="D998" s="34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</row>
    <row r="999" spans="1:28" ht="15.75" customHeight="1" x14ac:dyDescent="0.4">
      <c r="A999" s="75"/>
      <c r="B999" s="75"/>
      <c r="C999" s="40"/>
      <c r="D999" s="34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</row>
    <row r="1000" spans="1:28" ht="15.75" customHeight="1" x14ac:dyDescent="0.4">
      <c r="A1000" s="75"/>
      <c r="B1000" s="75"/>
      <c r="C1000" s="40"/>
      <c r="D1000" s="34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</row>
    <row r="1001" spans="1:28" ht="15.75" customHeight="1" x14ac:dyDescent="0.4">
      <c r="A1001" s="75"/>
      <c r="B1001" s="75"/>
      <c r="C1001" s="40"/>
      <c r="D1001" s="34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  <c r="AA1001" s="75"/>
      <c r="AB1001" s="75"/>
    </row>
    <row r="1002" spans="1:28" ht="15" customHeight="1" x14ac:dyDescent="0.4">
      <c r="A1002" s="75"/>
      <c r="B1002" s="75"/>
      <c r="D1002" s="34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  <c r="AA1002" s="75"/>
      <c r="AB1002" s="75"/>
    </row>
    <row r="1003" spans="1:28" ht="15" customHeight="1" x14ac:dyDescent="0.4">
      <c r="A1003" s="75"/>
      <c r="B1003" s="75"/>
      <c r="D1003" s="34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  <c r="AA1003" s="75"/>
      <c r="AB1003" s="75"/>
    </row>
    <row r="1004" spans="1:28" ht="15" customHeight="1" x14ac:dyDescent="0.4">
      <c r="A1004" s="75"/>
      <c r="B1004" s="75"/>
      <c r="D1004" s="34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  <c r="AA1004" s="75"/>
      <c r="AB1004" s="75"/>
    </row>
    <row r="1005" spans="1:28" ht="15" customHeight="1" x14ac:dyDescent="0.4">
      <c r="A1005" s="75"/>
      <c r="B1005" s="75"/>
      <c r="D1005" s="34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  <c r="AA1005" s="75"/>
      <c r="AB1005" s="75"/>
    </row>
    <row r="1006" spans="1:28" ht="15" customHeight="1" x14ac:dyDescent="0.4">
      <c r="A1006" s="75"/>
      <c r="B1006" s="75"/>
      <c r="D1006" s="34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  <c r="AA1006" s="75"/>
      <c r="AB1006" s="75"/>
    </row>
    <row r="1007" spans="1:28" ht="15" customHeight="1" x14ac:dyDescent="0.4">
      <c r="A1007" s="75"/>
      <c r="B1007" s="75"/>
      <c r="D1007" s="34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  <c r="AA1007" s="75"/>
      <c r="AB1007" s="75"/>
    </row>
    <row r="1008" spans="1:28" ht="15" customHeight="1" x14ac:dyDescent="0.4">
      <c r="A1008" s="75"/>
      <c r="B1008" s="75"/>
      <c r="D1008" s="34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  <c r="AA1008" s="75"/>
      <c r="AB1008" s="75"/>
    </row>
    <row r="1009" spans="1:28" ht="15" customHeight="1" x14ac:dyDescent="0.4">
      <c r="A1009" s="75"/>
      <c r="B1009" s="75"/>
      <c r="D1009" s="34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5"/>
      <c r="AA1009" s="75"/>
      <c r="AB1009" s="75"/>
    </row>
    <row r="1010" spans="1:28" ht="15" customHeight="1" x14ac:dyDescent="0.4">
      <c r="A1010" s="75"/>
      <c r="B1010" s="75"/>
      <c r="D1010" s="34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5"/>
      <c r="AA1010" s="75"/>
      <c r="AB1010" s="75"/>
    </row>
    <row r="1011" spans="1:28" ht="15" customHeight="1" x14ac:dyDescent="0.4">
      <c r="A1011" s="75"/>
      <c r="B1011" s="75"/>
      <c r="D1011" s="34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5"/>
      <c r="AA1011" s="75"/>
      <c r="AB1011" s="75"/>
    </row>
    <row r="1012" spans="1:28" ht="15" customHeight="1" x14ac:dyDescent="0.4">
      <c r="A1012" s="75"/>
      <c r="B1012" s="75"/>
      <c r="D1012" s="34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5"/>
      <c r="AA1012" s="75"/>
      <c r="AB1012" s="75"/>
    </row>
    <row r="1013" spans="1:28" ht="15" customHeight="1" x14ac:dyDescent="0.4">
      <c r="A1013" s="75"/>
      <c r="B1013" s="75"/>
      <c r="D1013" s="34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5"/>
      <c r="AA1013" s="75"/>
      <c r="AB1013" s="75"/>
    </row>
    <row r="1014" spans="1:28" ht="15" customHeight="1" x14ac:dyDescent="0.4">
      <c r="A1014" s="75"/>
      <c r="B1014" s="75"/>
      <c r="D1014" s="34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5"/>
      <c r="AA1014" s="75"/>
      <c r="AB1014" s="75"/>
    </row>
    <row r="1015" spans="1:28" ht="15" customHeight="1" x14ac:dyDescent="0.4">
      <c r="A1015" s="75"/>
      <c r="B1015" s="75"/>
      <c r="D1015" s="34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  <c r="AA1015" s="75"/>
      <c r="AB1015" s="75"/>
    </row>
    <row r="1016" spans="1:28" ht="15" customHeight="1" x14ac:dyDescent="0.4">
      <c r="A1016" s="75"/>
      <c r="B1016" s="75"/>
      <c r="D1016" s="34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5"/>
      <c r="AA1016" s="75"/>
      <c r="AB1016" s="75"/>
    </row>
    <row r="1017" spans="1:28" ht="15" customHeight="1" x14ac:dyDescent="0.4">
      <c r="A1017" s="75"/>
      <c r="B1017" s="75"/>
      <c r="D1017" s="34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  <c r="AA1017" s="75"/>
      <c r="AB1017" s="75"/>
    </row>
    <row r="1018" spans="1:28" ht="15" customHeight="1" x14ac:dyDescent="0.4">
      <c r="D1018" s="34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5"/>
      <c r="AA1018" s="75"/>
      <c r="AB1018" s="75"/>
    </row>
    <row r="1019" spans="1:28" ht="15" customHeight="1" x14ac:dyDescent="0.4">
      <c r="D1019" s="34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5"/>
      <c r="AA1019" s="75"/>
      <c r="AB1019" s="75"/>
    </row>
    <row r="1020" spans="1:28" ht="15" customHeight="1" x14ac:dyDescent="0.4">
      <c r="D1020" s="34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5"/>
      <c r="AA1020" s="75"/>
      <c r="AB1020" s="75"/>
    </row>
    <row r="1021" spans="1:28" ht="15" customHeight="1" x14ac:dyDescent="0.4">
      <c r="D1021" s="34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ht="15" customHeight="1" x14ac:dyDescent="0.4">
      <c r="D1022" s="34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ht="15" customHeight="1" x14ac:dyDescent="0.4">
      <c r="D1023" s="34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5"/>
      <c r="AA1023" s="75"/>
      <c r="AB1023" s="75"/>
    </row>
    <row r="1024" spans="1:28" ht="15" customHeight="1" x14ac:dyDescent="0.4">
      <c r="D1024" s="34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5"/>
      <c r="AA1024" s="75"/>
      <c r="AB1024" s="75"/>
    </row>
    <row r="1025" spans="4:28" ht="15" customHeight="1" x14ac:dyDescent="0.4">
      <c r="D1025" s="34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  <c r="AA1025" s="75"/>
      <c r="AB1025" s="75"/>
    </row>
    <row r="1026" spans="4:28" ht="15" customHeight="1" x14ac:dyDescent="0.4">
      <c r="D1026" s="34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5"/>
      <c r="AA1026" s="75"/>
      <c r="AB1026" s="75"/>
    </row>
    <row r="1027" spans="4:28" ht="15" customHeight="1" x14ac:dyDescent="0.4">
      <c r="D1027" s="34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4:28" ht="15" customHeight="1" x14ac:dyDescent="0.4">
      <c r="D1028" s="34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4:28" ht="15" customHeight="1" x14ac:dyDescent="0.4">
      <c r="D1029" s="34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4:28" ht="15" customHeight="1" x14ac:dyDescent="0.4">
      <c r="D1030" s="34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4:28" ht="15" customHeight="1" x14ac:dyDescent="0.4">
      <c r="D1031" s="34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4:28" ht="15" customHeight="1" x14ac:dyDescent="0.4">
      <c r="D1032" s="34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5"/>
      <c r="AA1032" s="75"/>
      <c r="AB1032" s="75"/>
    </row>
    <row r="1033" spans="4:28" ht="15" customHeight="1" x14ac:dyDescent="0.4">
      <c r="D1033" s="34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5"/>
      <c r="AA1033" s="75"/>
      <c r="AB1033" s="75"/>
    </row>
  </sheetData>
  <sheetProtection algorithmName="SHA-512" hashValue="4FrWbS7KqyYgE3+WMAdlf9wi43z+A1DJEwk24t7iG0qO1WVOrVEketDBSlz5SG/YXXt67YnYcMgQIX8gs22iJQ==" saltValue="APU/YHdLE16MoviZRyj/2w==" spinCount="100000" sheet="1" objects="1" scenarios="1"/>
  <mergeCells count="5">
    <mergeCell ref="E1:P1"/>
    <mergeCell ref="Q1:AB1"/>
    <mergeCell ref="AC1:AN1"/>
    <mergeCell ref="AO1:AZ1"/>
    <mergeCell ref="BA1:BL1"/>
  </mergeCells>
  <phoneticPr fontId="23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33"/>
  <sheetViews>
    <sheetView topLeftCell="A64" zoomScaleNormal="100" workbookViewId="0">
      <selection activeCell="B29" sqref="B29"/>
    </sheetView>
  </sheetViews>
  <sheetFormatPr defaultColWidth="12.625" defaultRowHeight="15" customHeight="1" x14ac:dyDescent="0.35"/>
  <cols>
    <col min="1" max="1" width="22.125" style="77" customWidth="1"/>
    <col min="2" max="2" width="11.625" style="77" customWidth="1"/>
    <col min="3" max="3" width="4.625" style="77" customWidth="1"/>
    <col min="4" max="4" width="28" style="77" customWidth="1"/>
    <col min="5" max="5" width="12.625" style="77" customWidth="1"/>
    <col min="6" max="6" width="12" style="77" customWidth="1"/>
    <col min="7" max="7" width="12.625" style="77" customWidth="1"/>
    <col min="8" max="8" width="12.5" style="77" customWidth="1"/>
    <col min="9" max="63" width="12.625" style="77" customWidth="1"/>
    <col min="64" max="16384" width="12.625" style="77"/>
  </cols>
  <sheetData>
    <row r="1" spans="1:72" customFormat="1" ht="15.4" thickBot="1" x14ac:dyDescent="0.45">
      <c r="A1" s="104" t="s">
        <v>99</v>
      </c>
      <c r="B1" s="105"/>
      <c r="C1" s="40"/>
      <c r="D1" s="40"/>
      <c r="E1" s="298" t="s">
        <v>0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01" t="s">
        <v>1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2" t="s">
        <v>2</v>
      </c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4" t="s">
        <v>3</v>
      </c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6"/>
      <c r="BA1" s="307" t="s">
        <v>4</v>
      </c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9"/>
    </row>
    <row r="2" spans="1:72" customFormat="1" ht="15.4" thickBot="1" x14ac:dyDescent="0.45">
      <c r="A2" s="105"/>
      <c r="B2" s="105"/>
      <c r="C2" s="40"/>
      <c r="D2" s="137" t="s">
        <v>100</v>
      </c>
      <c r="E2" s="138" t="s">
        <v>7</v>
      </c>
      <c r="F2" s="139" t="s">
        <v>8</v>
      </c>
      <c r="G2" s="139" t="s">
        <v>9</v>
      </c>
      <c r="H2" s="139" t="s">
        <v>10</v>
      </c>
      <c r="I2" s="139" t="s">
        <v>11</v>
      </c>
      <c r="J2" s="139" t="s">
        <v>12</v>
      </c>
      <c r="K2" s="139" t="s">
        <v>13</v>
      </c>
      <c r="L2" s="139" t="s">
        <v>14</v>
      </c>
      <c r="M2" s="139" t="s">
        <v>15</v>
      </c>
      <c r="N2" s="139" t="s">
        <v>16</v>
      </c>
      <c r="O2" s="139" t="s">
        <v>17</v>
      </c>
      <c r="P2" s="139" t="s">
        <v>18</v>
      </c>
      <c r="Q2" s="138" t="s">
        <v>7</v>
      </c>
      <c r="R2" s="139" t="s">
        <v>8</v>
      </c>
      <c r="S2" s="139" t="s">
        <v>9</v>
      </c>
      <c r="T2" s="139" t="s">
        <v>10</v>
      </c>
      <c r="U2" s="139" t="s">
        <v>11</v>
      </c>
      <c r="V2" s="139" t="s">
        <v>12</v>
      </c>
      <c r="W2" s="139" t="s">
        <v>13</v>
      </c>
      <c r="X2" s="139" t="s">
        <v>14</v>
      </c>
      <c r="Y2" s="139" t="s">
        <v>15</v>
      </c>
      <c r="Z2" s="139" t="s">
        <v>16</v>
      </c>
      <c r="AA2" s="139" t="s">
        <v>17</v>
      </c>
      <c r="AB2" s="140" t="s">
        <v>18</v>
      </c>
      <c r="AC2" s="139" t="s">
        <v>7</v>
      </c>
      <c r="AD2" s="139" t="s">
        <v>8</v>
      </c>
      <c r="AE2" s="139" t="s">
        <v>9</v>
      </c>
      <c r="AF2" s="139" t="s">
        <v>10</v>
      </c>
      <c r="AG2" s="139" t="s">
        <v>11</v>
      </c>
      <c r="AH2" s="139" t="s">
        <v>12</v>
      </c>
      <c r="AI2" s="139" t="s">
        <v>13</v>
      </c>
      <c r="AJ2" s="139" t="s">
        <v>14</v>
      </c>
      <c r="AK2" s="139" t="s">
        <v>15</v>
      </c>
      <c r="AL2" s="139" t="s">
        <v>16</v>
      </c>
      <c r="AM2" s="139" t="s">
        <v>17</v>
      </c>
      <c r="AN2" s="139" t="s">
        <v>18</v>
      </c>
      <c r="AO2" s="138" t="s">
        <v>7</v>
      </c>
      <c r="AP2" s="139" t="s">
        <v>8</v>
      </c>
      <c r="AQ2" s="139" t="s">
        <v>9</v>
      </c>
      <c r="AR2" s="139" t="s">
        <v>10</v>
      </c>
      <c r="AS2" s="139" t="s">
        <v>11</v>
      </c>
      <c r="AT2" s="139" t="s">
        <v>12</v>
      </c>
      <c r="AU2" s="139" t="s">
        <v>13</v>
      </c>
      <c r="AV2" s="139" t="s">
        <v>14</v>
      </c>
      <c r="AW2" s="139" t="s">
        <v>15</v>
      </c>
      <c r="AX2" s="139" t="s">
        <v>16</v>
      </c>
      <c r="AY2" s="139" t="s">
        <v>17</v>
      </c>
      <c r="AZ2" s="140" t="s">
        <v>18</v>
      </c>
      <c r="BA2" s="138" t="s">
        <v>7</v>
      </c>
      <c r="BB2" s="139" t="s">
        <v>8</v>
      </c>
      <c r="BC2" s="139" t="s">
        <v>9</v>
      </c>
      <c r="BD2" s="139" t="s">
        <v>10</v>
      </c>
      <c r="BE2" s="139" t="s">
        <v>11</v>
      </c>
      <c r="BF2" s="139" t="s">
        <v>12</v>
      </c>
      <c r="BG2" s="139" t="s">
        <v>13</v>
      </c>
      <c r="BH2" s="139" t="s">
        <v>14</v>
      </c>
      <c r="BI2" s="139" t="s">
        <v>15</v>
      </c>
      <c r="BJ2" s="139" t="s">
        <v>16</v>
      </c>
      <c r="BK2" s="139" t="s">
        <v>17</v>
      </c>
      <c r="BL2" s="140" t="s">
        <v>18</v>
      </c>
    </row>
    <row r="3" spans="1:72" customFormat="1" ht="15.4" x14ac:dyDescent="0.45">
      <c r="A3" s="106"/>
      <c r="B3" s="105" t="s">
        <v>64</v>
      </c>
      <c r="C3" s="40"/>
      <c r="D3" s="148" t="s">
        <v>65</v>
      </c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39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1"/>
      <c r="BA3" s="39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1"/>
    </row>
    <row r="4" spans="1:72" customFormat="1" ht="15.4" x14ac:dyDescent="0.45">
      <c r="A4" s="106" t="s">
        <v>65</v>
      </c>
      <c r="B4" s="105"/>
      <c r="C4" s="40"/>
      <c r="D4" s="40" t="str">
        <f>A5</f>
        <v>Good 1</v>
      </c>
      <c r="E4" s="39">
        <f>+'Sales Budget'!E4</f>
        <v>0</v>
      </c>
      <c r="F4" s="40">
        <f>+'Sales Budget'!F4</f>
        <v>0</v>
      </c>
      <c r="G4" s="40">
        <f>+'Sales Budget'!G4</f>
        <v>0</v>
      </c>
      <c r="H4" s="40">
        <f>+'Sales Budget'!H4</f>
        <v>0</v>
      </c>
      <c r="I4" s="40">
        <f>+'Sales Budget'!I4</f>
        <v>0</v>
      </c>
      <c r="J4" s="40">
        <f>+'Sales Budget'!J4</f>
        <v>0</v>
      </c>
      <c r="K4" s="40">
        <f>+'Sales Budget'!K4</f>
        <v>0</v>
      </c>
      <c r="L4" s="40">
        <f>+'Sales Budget'!L4</f>
        <v>0</v>
      </c>
      <c r="M4" s="40">
        <f>+'Sales Budget'!M4</f>
        <v>0</v>
      </c>
      <c r="N4" s="40">
        <f>+'Sales Budget'!N4</f>
        <v>0</v>
      </c>
      <c r="O4" s="40">
        <f>+'Sales Budget'!O4</f>
        <v>0</v>
      </c>
      <c r="P4" s="40">
        <f>+'Sales Budget'!P4</f>
        <v>0</v>
      </c>
      <c r="Q4" s="39">
        <f>+'Sales Budget'!Q4</f>
        <v>0</v>
      </c>
      <c r="R4" s="40">
        <f>+'Sales Budget'!R4</f>
        <v>0</v>
      </c>
      <c r="S4" s="40">
        <f>+'Sales Budget'!S4</f>
        <v>0</v>
      </c>
      <c r="T4" s="40">
        <f>+'Sales Budget'!T4</f>
        <v>0</v>
      </c>
      <c r="U4" s="40">
        <f>+'Sales Budget'!U4</f>
        <v>0</v>
      </c>
      <c r="V4" s="40">
        <f>+'Sales Budget'!V4</f>
        <v>0</v>
      </c>
      <c r="W4" s="40">
        <f>+'Sales Budget'!W4</f>
        <v>0</v>
      </c>
      <c r="X4" s="40">
        <f>+'Sales Budget'!X4</f>
        <v>0</v>
      </c>
      <c r="Y4" s="40">
        <f>+'Sales Budget'!Y4</f>
        <v>0</v>
      </c>
      <c r="Z4" s="40">
        <f>+'Sales Budget'!Z4</f>
        <v>0</v>
      </c>
      <c r="AA4" s="40">
        <f>+'Sales Budget'!AA4</f>
        <v>0</v>
      </c>
      <c r="AB4" s="41">
        <f>+'Sales Budget'!AB4</f>
        <v>0</v>
      </c>
      <c r="AC4" s="40">
        <f>+'Sales Budget'!AC4</f>
        <v>0</v>
      </c>
      <c r="AD4" s="40">
        <f>+'Sales Budget'!AD4</f>
        <v>0</v>
      </c>
      <c r="AE4" s="40">
        <f>+'Sales Budget'!AE4</f>
        <v>0</v>
      </c>
      <c r="AF4" s="40">
        <f>+'Sales Budget'!AF4</f>
        <v>0</v>
      </c>
      <c r="AG4" s="40">
        <f>+'Sales Budget'!AG4</f>
        <v>0</v>
      </c>
      <c r="AH4" s="40">
        <f>+'Sales Budget'!AH4</f>
        <v>0</v>
      </c>
      <c r="AI4" s="40">
        <f>+'Sales Budget'!AI4</f>
        <v>0</v>
      </c>
      <c r="AJ4" s="40">
        <f>+'Sales Budget'!AJ4</f>
        <v>0</v>
      </c>
      <c r="AK4" s="40">
        <f>+'Sales Budget'!AK4</f>
        <v>0</v>
      </c>
      <c r="AL4" s="40">
        <f>+'Sales Budget'!AL4</f>
        <v>0</v>
      </c>
      <c r="AM4" s="40">
        <f>+'Sales Budget'!AM4</f>
        <v>0</v>
      </c>
      <c r="AN4" s="40">
        <f>+'Sales Budget'!AN4</f>
        <v>0</v>
      </c>
      <c r="AO4" s="39">
        <f>+'Sales Budget'!AO4</f>
        <v>0</v>
      </c>
      <c r="AP4" s="40">
        <f>+'Sales Budget'!AP4</f>
        <v>0</v>
      </c>
      <c r="AQ4" s="40">
        <f>+'Sales Budget'!AQ4</f>
        <v>0</v>
      </c>
      <c r="AR4" s="40">
        <f>+'Sales Budget'!AR4</f>
        <v>0</v>
      </c>
      <c r="AS4" s="40">
        <f>+'Sales Budget'!AS4</f>
        <v>0</v>
      </c>
      <c r="AT4" s="40">
        <f>+'Sales Budget'!AT4</f>
        <v>0</v>
      </c>
      <c r="AU4" s="40">
        <f>+'Sales Budget'!AU4</f>
        <v>0</v>
      </c>
      <c r="AV4" s="40">
        <f>+'Sales Budget'!AV4</f>
        <v>0</v>
      </c>
      <c r="AW4" s="40">
        <f>+'Sales Budget'!AW4</f>
        <v>0</v>
      </c>
      <c r="AX4" s="40">
        <f>+'Sales Budget'!AX4</f>
        <v>0</v>
      </c>
      <c r="AY4" s="40">
        <f>+'Sales Budget'!AY4</f>
        <v>0</v>
      </c>
      <c r="AZ4" s="41">
        <f>+'Sales Budget'!AZ4</f>
        <v>0</v>
      </c>
      <c r="BA4" s="39">
        <f>+'Sales Budget'!BA4</f>
        <v>0</v>
      </c>
      <c r="BB4" s="40">
        <f>+'Sales Budget'!BB4</f>
        <v>0</v>
      </c>
      <c r="BC4" s="40">
        <f>+'Sales Budget'!BC4</f>
        <v>0</v>
      </c>
      <c r="BD4" s="40">
        <f>+'Sales Budget'!BD4</f>
        <v>0</v>
      </c>
      <c r="BE4" s="40">
        <f>+'Sales Budget'!BE4</f>
        <v>0</v>
      </c>
      <c r="BF4" s="40">
        <f>+'Sales Budget'!BF4</f>
        <v>0</v>
      </c>
      <c r="BG4" s="40">
        <f>+'Sales Budget'!BG4</f>
        <v>0</v>
      </c>
      <c r="BH4" s="40">
        <f>+'Sales Budget'!BH4</f>
        <v>0</v>
      </c>
      <c r="BI4" s="40">
        <f>+'Sales Budget'!BI4</f>
        <v>0</v>
      </c>
      <c r="BJ4" s="40">
        <f>+'Sales Budget'!BJ4</f>
        <v>0</v>
      </c>
      <c r="BK4" s="40">
        <f>+'Sales Budget'!BK4</f>
        <v>0</v>
      </c>
      <c r="BL4" s="41">
        <f>+'Sales Budget'!BL4</f>
        <v>0</v>
      </c>
    </row>
    <row r="5" spans="1:72" x14ac:dyDescent="0.4">
      <c r="A5" s="141" t="str">
        <f>+'Sales Budget'!A5</f>
        <v>Good 1</v>
      </c>
      <c r="B5" s="99">
        <v>0</v>
      </c>
      <c r="C5" s="40"/>
      <c r="D5" s="40"/>
      <c r="E5" s="114">
        <f t="shared" ref="E5:BL5" si="0">+E4*$B$5</f>
        <v>0</v>
      </c>
      <c r="F5" s="115">
        <f t="shared" si="0"/>
        <v>0</v>
      </c>
      <c r="G5" s="115">
        <f t="shared" si="0"/>
        <v>0</v>
      </c>
      <c r="H5" s="115">
        <f t="shared" si="0"/>
        <v>0</v>
      </c>
      <c r="I5" s="115">
        <f t="shared" si="0"/>
        <v>0</v>
      </c>
      <c r="J5" s="115">
        <f t="shared" si="0"/>
        <v>0</v>
      </c>
      <c r="K5" s="115">
        <f t="shared" si="0"/>
        <v>0</v>
      </c>
      <c r="L5" s="115">
        <f t="shared" si="0"/>
        <v>0</v>
      </c>
      <c r="M5" s="115">
        <f t="shared" si="0"/>
        <v>0</v>
      </c>
      <c r="N5" s="115">
        <f t="shared" si="0"/>
        <v>0</v>
      </c>
      <c r="O5" s="115">
        <f t="shared" si="0"/>
        <v>0</v>
      </c>
      <c r="P5" s="115">
        <f t="shared" si="0"/>
        <v>0</v>
      </c>
      <c r="Q5" s="114">
        <f t="shared" si="0"/>
        <v>0</v>
      </c>
      <c r="R5" s="115">
        <f t="shared" si="0"/>
        <v>0</v>
      </c>
      <c r="S5" s="115">
        <f t="shared" si="0"/>
        <v>0</v>
      </c>
      <c r="T5" s="115">
        <f t="shared" si="0"/>
        <v>0</v>
      </c>
      <c r="U5" s="115">
        <f t="shared" si="0"/>
        <v>0</v>
      </c>
      <c r="V5" s="115">
        <f t="shared" si="0"/>
        <v>0</v>
      </c>
      <c r="W5" s="115">
        <f t="shared" si="0"/>
        <v>0</v>
      </c>
      <c r="X5" s="115">
        <f t="shared" si="0"/>
        <v>0</v>
      </c>
      <c r="Y5" s="115">
        <f t="shared" si="0"/>
        <v>0</v>
      </c>
      <c r="Z5" s="115">
        <f t="shared" si="0"/>
        <v>0</v>
      </c>
      <c r="AA5" s="115">
        <f t="shared" si="0"/>
        <v>0</v>
      </c>
      <c r="AB5" s="116">
        <f t="shared" si="0"/>
        <v>0</v>
      </c>
      <c r="AC5" s="115">
        <f t="shared" si="0"/>
        <v>0</v>
      </c>
      <c r="AD5" s="115">
        <f t="shared" si="0"/>
        <v>0</v>
      </c>
      <c r="AE5" s="115">
        <f t="shared" si="0"/>
        <v>0</v>
      </c>
      <c r="AF5" s="115">
        <f t="shared" si="0"/>
        <v>0</v>
      </c>
      <c r="AG5" s="115">
        <f t="shared" si="0"/>
        <v>0</v>
      </c>
      <c r="AH5" s="115">
        <f t="shared" si="0"/>
        <v>0</v>
      </c>
      <c r="AI5" s="115">
        <f t="shared" si="0"/>
        <v>0</v>
      </c>
      <c r="AJ5" s="115">
        <f t="shared" si="0"/>
        <v>0</v>
      </c>
      <c r="AK5" s="115">
        <f t="shared" si="0"/>
        <v>0</v>
      </c>
      <c r="AL5" s="115">
        <f t="shared" si="0"/>
        <v>0</v>
      </c>
      <c r="AM5" s="115">
        <f t="shared" si="0"/>
        <v>0</v>
      </c>
      <c r="AN5" s="115">
        <f t="shared" si="0"/>
        <v>0</v>
      </c>
      <c r="AO5" s="114">
        <f t="shared" si="0"/>
        <v>0</v>
      </c>
      <c r="AP5" s="115">
        <f t="shared" si="0"/>
        <v>0</v>
      </c>
      <c r="AQ5" s="115">
        <f t="shared" si="0"/>
        <v>0</v>
      </c>
      <c r="AR5" s="115">
        <f t="shared" si="0"/>
        <v>0</v>
      </c>
      <c r="AS5" s="115">
        <f t="shared" si="0"/>
        <v>0</v>
      </c>
      <c r="AT5" s="115">
        <f t="shared" si="0"/>
        <v>0</v>
      </c>
      <c r="AU5" s="115">
        <f t="shared" si="0"/>
        <v>0</v>
      </c>
      <c r="AV5" s="115">
        <f t="shared" si="0"/>
        <v>0</v>
      </c>
      <c r="AW5" s="115">
        <f t="shared" si="0"/>
        <v>0</v>
      </c>
      <c r="AX5" s="115">
        <f t="shared" si="0"/>
        <v>0</v>
      </c>
      <c r="AY5" s="115">
        <f t="shared" si="0"/>
        <v>0</v>
      </c>
      <c r="AZ5" s="116">
        <f t="shared" si="0"/>
        <v>0</v>
      </c>
      <c r="BA5" s="114">
        <f t="shared" si="0"/>
        <v>0</v>
      </c>
      <c r="BB5" s="115">
        <f t="shared" si="0"/>
        <v>0</v>
      </c>
      <c r="BC5" s="115">
        <f t="shared" si="0"/>
        <v>0</v>
      </c>
      <c r="BD5" s="115">
        <f t="shared" si="0"/>
        <v>0</v>
      </c>
      <c r="BE5" s="115">
        <f t="shared" si="0"/>
        <v>0</v>
      </c>
      <c r="BF5" s="115">
        <f t="shared" si="0"/>
        <v>0</v>
      </c>
      <c r="BG5" s="115">
        <f t="shared" si="0"/>
        <v>0</v>
      </c>
      <c r="BH5" s="115">
        <f t="shared" si="0"/>
        <v>0</v>
      </c>
      <c r="BI5" s="115">
        <f t="shared" si="0"/>
        <v>0</v>
      </c>
      <c r="BJ5" s="115">
        <f t="shared" si="0"/>
        <v>0</v>
      </c>
      <c r="BK5" s="115">
        <f t="shared" si="0"/>
        <v>0</v>
      </c>
      <c r="BL5" s="116">
        <f t="shared" si="0"/>
        <v>0</v>
      </c>
      <c r="BM5"/>
      <c r="BN5"/>
      <c r="BO5"/>
      <c r="BP5"/>
      <c r="BQ5"/>
      <c r="BR5"/>
      <c r="BS5"/>
      <c r="BT5"/>
    </row>
    <row r="6" spans="1:72" x14ac:dyDescent="0.4">
      <c r="A6" s="141" t="str">
        <f>+'Sales Budget'!A6</f>
        <v>Good 2</v>
      </c>
      <c r="B6" s="99">
        <v>0</v>
      </c>
      <c r="C6" s="40"/>
      <c r="D6" s="40" t="str">
        <f>A6</f>
        <v>Good 2</v>
      </c>
      <c r="E6" s="39">
        <f>+'Sales Budget'!E6</f>
        <v>0</v>
      </c>
      <c r="F6" s="40">
        <f>+'Sales Budget'!F6</f>
        <v>0</v>
      </c>
      <c r="G6" s="40">
        <f>+'Sales Budget'!G6</f>
        <v>0</v>
      </c>
      <c r="H6" s="40">
        <f>+'Sales Budget'!H6</f>
        <v>0</v>
      </c>
      <c r="I6" s="40">
        <f>+'Sales Budget'!I6</f>
        <v>0</v>
      </c>
      <c r="J6" s="40">
        <f>+'Sales Budget'!J6</f>
        <v>0</v>
      </c>
      <c r="K6" s="40">
        <f>+'Sales Budget'!K6</f>
        <v>0</v>
      </c>
      <c r="L6" s="40">
        <f>+'Sales Budget'!L6</f>
        <v>0</v>
      </c>
      <c r="M6" s="40">
        <f>+'Sales Budget'!M6</f>
        <v>0</v>
      </c>
      <c r="N6" s="40">
        <f>+'Sales Budget'!N6</f>
        <v>0</v>
      </c>
      <c r="O6" s="40">
        <f>+'Sales Budget'!O6</f>
        <v>0</v>
      </c>
      <c r="P6" s="40">
        <f>+'Sales Budget'!P6</f>
        <v>0</v>
      </c>
      <c r="Q6" s="39">
        <f>+'Sales Budget'!Q6</f>
        <v>0</v>
      </c>
      <c r="R6" s="40">
        <f>+'Sales Budget'!R6</f>
        <v>0</v>
      </c>
      <c r="S6" s="40">
        <f>+'Sales Budget'!S6</f>
        <v>0</v>
      </c>
      <c r="T6" s="40">
        <f>+'Sales Budget'!T6</f>
        <v>0</v>
      </c>
      <c r="U6" s="40">
        <f>+'Sales Budget'!U6</f>
        <v>0</v>
      </c>
      <c r="V6" s="40">
        <f>+'Sales Budget'!V6</f>
        <v>0</v>
      </c>
      <c r="W6" s="40">
        <f>+'Sales Budget'!W6</f>
        <v>0</v>
      </c>
      <c r="X6" s="40">
        <f>+'Sales Budget'!X6</f>
        <v>0</v>
      </c>
      <c r="Y6" s="40">
        <f>+'Sales Budget'!Y6</f>
        <v>0</v>
      </c>
      <c r="Z6" s="40">
        <f>+'Sales Budget'!Z6</f>
        <v>0</v>
      </c>
      <c r="AA6" s="40">
        <f>+'Sales Budget'!AA6</f>
        <v>0</v>
      </c>
      <c r="AB6" s="41">
        <f>+'Sales Budget'!AB6</f>
        <v>0</v>
      </c>
      <c r="AC6" s="40">
        <f>+'Sales Budget'!AC6</f>
        <v>0</v>
      </c>
      <c r="AD6" s="40">
        <f>+'Sales Budget'!AD6</f>
        <v>0</v>
      </c>
      <c r="AE6" s="40">
        <f>+'Sales Budget'!AE6</f>
        <v>0</v>
      </c>
      <c r="AF6" s="40">
        <f>+'Sales Budget'!AF6</f>
        <v>0</v>
      </c>
      <c r="AG6" s="40">
        <f>+'Sales Budget'!AG6</f>
        <v>0</v>
      </c>
      <c r="AH6" s="40">
        <f>+'Sales Budget'!AH6</f>
        <v>0</v>
      </c>
      <c r="AI6" s="40">
        <f>+'Sales Budget'!AI6</f>
        <v>0</v>
      </c>
      <c r="AJ6" s="40">
        <f>+'Sales Budget'!AJ6</f>
        <v>0</v>
      </c>
      <c r="AK6" s="40">
        <f>+'Sales Budget'!AK6</f>
        <v>0</v>
      </c>
      <c r="AL6" s="40">
        <f>+'Sales Budget'!AL6</f>
        <v>0</v>
      </c>
      <c r="AM6" s="40">
        <f>+'Sales Budget'!AM6</f>
        <v>0</v>
      </c>
      <c r="AN6" s="40">
        <f>+'Sales Budget'!AN6</f>
        <v>0</v>
      </c>
      <c r="AO6" s="39">
        <f>+'Sales Budget'!AO6</f>
        <v>0</v>
      </c>
      <c r="AP6" s="40">
        <f>+'Sales Budget'!AP6</f>
        <v>0</v>
      </c>
      <c r="AQ6" s="40">
        <f>+'Sales Budget'!AQ6</f>
        <v>0</v>
      </c>
      <c r="AR6" s="40">
        <f>+'Sales Budget'!AR6</f>
        <v>0</v>
      </c>
      <c r="AS6" s="40">
        <f>+'Sales Budget'!AS6</f>
        <v>0</v>
      </c>
      <c r="AT6" s="40">
        <f>+'Sales Budget'!AT6</f>
        <v>0</v>
      </c>
      <c r="AU6" s="40">
        <f>+'Sales Budget'!AU6</f>
        <v>0</v>
      </c>
      <c r="AV6" s="40">
        <f>+'Sales Budget'!AV6</f>
        <v>0</v>
      </c>
      <c r="AW6" s="40">
        <f>+'Sales Budget'!AW6</f>
        <v>0</v>
      </c>
      <c r="AX6" s="40">
        <f>+'Sales Budget'!AX6</f>
        <v>0</v>
      </c>
      <c r="AY6" s="40">
        <f>+'Sales Budget'!AY6</f>
        <v>0</v>
      </c>
      <c r="AZ6" s="41">
        <f>+'Sales Budget'!AZ6</f>
        <v>0</v>
      </c>
      <c r="BA6" s="39">
        <f>+'Sales Budget'!BA6</f>
        <v>0</v>
      </c>
      <c r="BB6" s="40">
        <f>+'Sales Budget'!BB6</f>
        <v>0</v>
      </c>
      <c r="BC6" s="40">
        <f>+'Sales Budget'!BC6</f>
        <v>0</v>
      </c>
      <c r="BD6" s="40">
        <f>+'Sales Budget'!BD6</f>
        <v>0</v>
      </c>
      <c r="BE6" s="40">
        <f>+'Sales Budget'!BE6</f>
        <v>0</v>
      </c>
      <c r="BF6" s="40">
        <f>+'Sales Budget'!BF6</f>
        <v>0</v>
      </c>
      <c r="BG6" s="40">
        <f>+'Sales Budget'!BG6</f>
        <v>0</v>
      </c>
      <c r="BH6" s="40">
        <f>+'Sales Budget'!BH6</f>
        <v>0</v>
      </c>
      <c r="BI6" s="40">
        <f>+'Sales Budget'!BI6</f>
        <v>0</v>
      </c>
      <c r="BJ6" s="40">
        <f>+'Sales Budget'!BJ6</f>
        <v>0</v>
      </c>
      <c r="BK6" s="40">
        <f>+'Sales Budget'!BK6</f>
        <v>0</v>
      </c>
      <c r="BL6" s="41">
        <f>+'Sales Budget'!BL6</f>
        <v>0</v>
      </c>
      <c r="BM6"/>
      <c r="BN6"/>
      <c r="BO6"/>
      <c r="BP6"/>
      <c r="BQ6"/>
      <c r="BR6"/>
      <c r="BS6"/>
      <c r="BT6"/>
    </row>
    <row r="7" spans="1:72" x14ac:dyDescent="0.4">
      <c r="A7" s="141" t="str">
        <f>+'Sales Budget'!A7</f>
        <v>Good 3</v>
      </c>
      <c r="B7" s="99">
        <v>0</v>
      </c>
      <c r="C7" s="40"/>
      <c r="D7" s="40"/>
      <c r="E7" s="114">
        <f t="shared" ref="E7:BL7" si="1">+E6*$B$6</f>
        <v>0</v>
      </c>
      <c r="F7" s="115">
        <f t="shared" si="1"/>
        <v>0</v>
      </c>
      <c r="G7" s="115">
        <f t="shared" si="1"/>
        <v>0</v>
      </c>
      <c r="H7" s="115">
        <f t="shared" si="1"/>
        <v>0</v>
      </c>
      <c r="I7" s="115">
        <f t="shared" si="1"/>
        <v>0</v>
      </c>
      <c r="J7" s="115">
        <f t="shared" si="1"/>
        <v>0</v>
      </c>
      <c r="K7" s="115">
        <f t="shared" si="1"/>
        <v>0</v>
      </c>
      <c r="L7" s="115">
        <f t="shared" si="1"/>
        <v>0</v>
      </c>
      <c r="M7" s="115">
        <f t="shared" si="1"/>
        <v>0</v>
      </c>
      <c r="N7" s="115">
        <f t="shared" si="1"/>
        <v>0</v>
      </c>
      <c r="O7" s="115">
        <f t="shared" si="1"/>
        <v>0</v>
      </c>
      <c r="P7" s="115">
        <f t="shared" si="1"/>
        <v>0</v>
      </c>
      <c r="Q7" s="114">
        <f t="shared" si="1"/>
        <v>0</v>
      </c>
      <c r="R7" s="115">
        <f t="shared" si="1"/>
        <v>0</v>
      </c>
      <c r="S7" s="115">
        <f t="shared" si="1"/>
        <v>0</v>
      </c>
      <c r="T7" s="115">
        <f t="shared" si="1"/>
        <v>0</v>
      </c>
      <c r="U7" s="115">
        <f t="shared" si="1"/>
        <v>0</v>
      </c>
      <c r="V7" s="115">
        <f t="shared" si="1"/>
        <v>0</v>
      </c>
      <c r="W7" s="115">
        <f t="shared" si="1"/>
        <v>0</v>
      </c>
      <c r="X7" s="115">
        <f t="shared" si="1"/>
        <v>0</v>
      </c>
      <c r="Y7" s="115">
        <f t="shared" si="1"/>
        <v>0</v>
      </c>
      <c r="Z7" s="115">
        <f t="shared" si="1"/>
        <v>0</v>
      </c>
      <c r="AA7" s="115">
        <f t="shared" si="1"/>
        <v>0</v>
      </c>
      <c r="AB7" s="116">
        <f t="shared" si="1"/>
        <v>0</v>
      </c>
      <c r="AC7" s="115">
        <f t="shared" si="1"/>
        <v>0</v>
      </c>
      <c r="AD7" s="115">
        <f t="shared" si="1"/>
        <v>0</v>
      </c>
      <c r="AE7" s="115">
        <f t="shared" si="1"/>
        <v>0</v>
      </c>
      <c r="AF7" s="115">
        <f t="shared" si="1"/>
        <v>0</v>
      </c>
      <c r="AG7" s="115">
        <f t="shared" si="1"/>
        <v>0</v>
      </c>
      <c r="AH7" s="115">
        <f t="shared" si="1"/>
        <v>0</v>
      </c>
      <c r="AI7" s="115">
        <f t="shared" si="1"/>
        <v>0</v>
      </c>
      <c r="AJ7" s="115">
        <f t="shared" si="1"/>
        <v>0</v>
      </c>
      <c r="AK7" s="115">
        <f t="shared" si="1"/>
        <v>0</v>
      </c>
      <c r="AL7" s="115">
        <f t="shared" si="1"/>
        <v>0</v>
      </c>
      <c r="AM7" s="115">
        <f t="shared" si="1"/>
        <v>0</v>
      </c>
      <c r="AN7" s="115">
        <f t="shared" si="1"/>
        <v>0</v>
      </c>
      <c r="AO7" s="114">
        <f t="shared" si="1"/>
        <v>0</v>
      </c>
      <c r="AP7" s="115">
        <f t="shared" si="1"/>
        <v>0</v>
      </c>
      <c r="AQ7" s="115">
        <f t="shared" si="1"/>
        <v>0</v>
      </c>
      <c r="AR7" s="115">
        <f t="shared" si="1"/>
        <v>0</v>
      </c>
      <c r="AS7" s="115">
        <f t="shared" si="1"/>
        <v>0</v>
      </c>
      <c r="AT7" s="115">
        <f t="shared" si="1"/>
        <v>0</v>
      </c>
      <c r="AU7" s="115">
        <f t="shared" si="1"/>
        <v>0</v>
      </c>
      <c r="AV7" s="115">
        <f t="shared" si="1"/>
        <v>0</v>
      </c>
      <c r="AW7" s="115">
        <f t="shared" si="1"/>
        <v>0</v>
      </c>
      <c r="AX7" s="115">
        <f t="shared" si="1"/>
        <v>0</v>
      </c>
      <c r="AY7" s="115">
        <f t="shared" si="1"/>
        <v>0</v>
      </c>
      <c r="AZ7" s="116">
        <f t="shared" si="1"/>
        <v>0</v>
      </c>
      <c r="BA7" s="114">
        <f t="shared" si="1"/>
        <v>0</v>
      </c>
      <c r="BB7" s="115">
        <f t="shared" si="1"/>
        <v>0</v>
      </c>
      <c r="BC7" s="115">
        <f t="shared" si="1"/>
        <v>0</v>
      </c>
      <c r="BD7" s="115">
        <f t="shared" si="1"/>
        <v>0</v>
      </c>
      <c r="BE7" s="115">
        <f t="shared" si="1"/>
        <v>0</v>
      </c>
      <c r="BF7" s="115">
        <f t="shared" si="1"/>
        <v>0</v>
      </c>
      <c r="BG7" s="115">
        <f t="shared" si="1"/>
        <v>0</v>
      </c>
      <c r="BH7" s="115">
        <f t="shared" si="1"/>
        <v>0</v>
      </c>
      <c r="BI7" s="115">
        <f t="shared" si="1"/>
        <v>0</v>
      </c>
      <c r="BJ7" s="115">
        <f t="shared" si="1"/>
        <v>0</v>
      </c>
      <c r="BK7" s="115">
        <f t="shared" si="1"/>
        <v>0</v>
      </c>
      <c r="BL7" s="116">
        <f t="shared" si="1"/>
        <v>0</v>
      </c>
      <c r="BM7"/>
      <c r="BN7"/>
      <c r="BO7"/>
      <c r="BP7"/>
      <c r="BQ7"/>
      <c r="BR7"/>
      <c r="BS7"/>
      <c r="BT7"/>
    </row>
    <row r="8" spans="1:72" x14ac:dyDescent="0.4">
      <c r="A8" s="141" t="str">
        <f>'Sales Budget'!A8</f>
        <v>Good 4</v>
      </c>
      <c r="B8" s="99">
        <v>0</v>
      </c>
      <c r="C8" s="40"/>
      <c r="D8" s="40" t="str">
        <f>A7</f>
        <v>Good 3</v>
      </c>
      <c r="E8" s="39">
        <f>+'Sales Budget'!E8</f>
        <v>0</v>
      </c>
      <c r="F8" s="40">
        <f>+'Sales Budget'!F8</f>
        <v>0</v>
      </c>
      <c r="G8" s="40">
        <f>+'Sales Budget'!G8</f>
        <v>0</v>
      </c>
      <c r="H8" s="40">
        <f>+'Sales Budget'!H8</f>
        <v>0</v>
      </c>
      <c r="I8" s="40">
        <f>+'Sales Budget'!I8</f>
        <v>0</v>
      </c>
      <c r="J8" s="40">
        <f>+'Sales Budget'!J8</f>
        <v>0</v>
      </c>
      <c r="K8" s="40">
        <f>+'Sales Budget'!K8</f>
        <v>0</v>
      </c>
      <c r="L8" s="40">
        <f>+'Sales Budget'!L8</f>
        <v>0</v>
      </c>
      <c r="M8" s="40">
        <f>+'Sales Budget'!M8</f>
        <v>0</v>
      </c>
      <c r="N8" s="40">
        <f>+'Sales Budget'!N8</f>
        <v>0</v>
      </c>
      <c r="O8" s="40">
        <f>+'Sales Budget'!O8</f>
        <v>0</v>
      </c>
      <c r="P8" s="40">
        <f>+'Sales Budget'!P8</f>
        <v>0</v>
      </c>
      <c r="Q8" s="39">
        <f>+'Sales Budget'!Q8</f>
        <v>0</v>
      </c>
      <c r="R8" s="40">
        <f>+'Sales Budget'!R8</f>
        <v>0</v>
      </c>
      <c r="S8" s="40">
        <f>+'Sales Budget'!S8</f>
        <v>0</v>
      </c>
      <c r="T8" s="40">
        <f>+'Sales Budget'!T8</f>
        <v>0</v>
      </c>
      <c r="U8" s="40">
        <f>+'Sales Budget'!U8</f>
        <v>0</v>
      </c>
      <c r="V8" s="40">
        <f>+'Sales Budget'!V8</f>
        <v>0</v>
      </c>
      <c r="W8" s="40">
        <f>+'Sales Budget'!W8</f>
        <v>0</v>
      </c>
      <c r="X8" s="40">
        <f>+'Sales Budget'!X8</f>
        <v>0</v>
      </c>
      <c r="Y8" s="40">
        <f>+'Sales Budget'!Y8</f>
        <v>0</v>
      </c>
      <c r="Z8" s="40">
        <f>+'Sales Budget'!Z8</f>
        <v>0</v>
      </c>
      <c r="AA8" s="40">
        <f>+'Sales Budget'!AA8</f>
        <v>0</v>
      </c>
      <c r="AB8" s="41">
        <f>+'Sales Budget'!AB8</f>
        <v>0</v>
      </c>
      <c r="AC8" s="40">
        <f>+'Sales Budget'!AC8</f>
        <v>0</v>
      </c>
      <c r="AD8" s="40">
        <f>+'Sales Budget'!AD8</f>
        <v>0</v>
      </c>
      <c r="AE8" s="40">
        <f>+'Sales Budget'!AE8</f>
        <v>0</v>
      </c>
      <c r="AF8" s="40">
        <f>+'Sales Budget'!AF8</f>
        <v>0</v>
      </c>
      <c r="AG8" s="40">
        <f>+'Sales Budget'!AG8</f>
        <v>0</v>
      </c>
      <c r="AH8" s="40">
        <f>+'Sales Budget'!AH8</f>
        <v>0</v>
      </c>
      <c r="AI8" s="40">
        <f>+'Sales Budget'!AI8</f>
        <v>0</v>
      </c>
      <c r="AJ8" s="40">
        <f>+'Sales Budget'!AJ8</f>
        <v>0</v>
      </c>
      <c r="AK8" s="40">
        <f>+'Sales Budget'!AK8</f>
        <v>0</v>
      </c>
      <c r="AL8" s="40">
        <f>+'Sales Budget'!AL8</f>
        <v>0</v>
      </c>
      <c r="AM8" s="40">
        <f>+'Sales Budget'!AM8</f>
        <v>0</v>
      </c>
      <c r="AN8" s="40">
        <f>+'Sales Budget'!AN8</f>
        <v>0</v>
      </c>
      <c r="AO8" s="39">
        <f>+'Sales Budget'!AO8</f>
        <v>0</v>
      </c>
      <c r="AP8" s="40">
        <f>+'Sales Budget'!AP8</f>
        <v>0</v>
      </c>
      <c r="AQ8" s="40">
        <f>+'Sales Budget'!AQ8</f>
        <v>0</v>
      </c>
      <c r="AR8" s="40">
        <f>+'Sales Budget'!AR8</f>
        <v>0</v>
      </c>
      <c r="AS8" s="40">
        <f>+'Sales Budget'!AS8</f>
        <v>0</v>
      </c>
      <c r="AT8" s="40">
        <f>+'Sales Budget'!AT8</f>
        <v>0</v>
      </c>
      <c r="AU8" s="40">
        <f>+'Sales Budget'!AU8</f>
        <v>0</v>
      </c>
      <c r="AV8" s="40">
        <f>+'Sales Budget'!AV8</f>
        <v>0</v>
      </c>
      <c r="AW8" s="40">
        <f>+'Sales Budget'!AW8</f>
        <v>0</v>
      </c>
      <c r="AX8" s="40">
        <f>+'Sales Budget'!AX8</f>
        <v>0</v>
      </c>
      <c r="AY8" s="40">
        <f>+'Sales Budget'!AY8</f>
        <v>0</v>
      </c>
      <c r="AZ8" s="41">
        <f>+'Sales Budget'!AZ8</f>
        <v>0</v>
      </c>
      <c r="BA8" s="39">
        <f>+'Sales Budget'!BA8</f>
        <v>0</v>
      </c>
      <c r="BB8" s="40">
        <f>+'Sales Budget'!BB8</f>
        <v>0</v>
      </c>
      <c r="BC8" s="40">
        <f>+'Sales Budget'!BC8</f>
        <v>0</v>
      </c>
      <c r="BD8" s="40">
        <f>+'Sales Budget'!BD8</f>
        <v>0</v>
      </c>
      <c r="BE8" s="40">
        <f>+'Sales Budget'!BE8</f>
        <v>0</v>
      </c>
      <c r="BF8" s="40">
        <f>+'Sales Budget'!BF8</f>
        <v>0</v>
      </c>
      <c r="BG8" s="40">
        <f>+'Sales Budget'!BG8</f>
        <v>0</v>
      </c>
      <c r="BH8" s="40">
        <f>+'Sales Budget'!BH8</f>
        <v>0</v>
      </c>
      <c r="BI8" s="40">
        <f>+'Sales Budget'!BI8</f>
        <v>0</v>
      </c>
      <c r="BJ8" s="40">
        <f>+'Sales Budget'!BJ8</f>
        <v>0</v>
      </c>
      <c r="BK8" s="40">
        <f>+'Sales Budget'!BK8</f>
        <v>0</v>
      </c>
      <c r="BL8" s="41">
        <f>+'Sales Budget'!BL8</f>
        <v>0</v>
      </c>
      <c r="BM8"/>
      <c r="BN8"/>
      <c r="BO8"/>
      <c r="BP8"/>
      <c r="BQ8"/>
      <c r="BR8"/>
      <c r="BS8"/>
      <c r="BT8"/>
    </row>
    <row r="9" spans="1:72" x14ac:dyDescent="0.4">
      <c r="A9" s="141" t="str">
        <f>'Sales Budget'!A9</f>
        <v>Good 5</v>
      </c>
      <c r="B9" s="99">
        <v>0</v>
      </c>
      <c r="C9" s="40"/>
      <c r="D9" s="40"/>
      <c r="E9" s="114">
        <f>+E8*$B$7</f>
        <v>0</v>
      </c>
      <c r="F9" s="115">
        <f t="shared" ref="F9:BL9" si="2">+F8*$B$7</f>
        <v>0</v>
      </c>
      <c r="G9" s="115">
        <f t="shared" si="2"/>
        <v>0</v>
      </c>
      <c r="H9" s="115">
        <f t="shared" si="2"/>
        <v>0</v>
      </c>
      <c r="I9" s="115">
        <f t="shared" si="2"/>
        <v>0</v>
      </c>
      <c r="J9" s="115">
        <f t="shared" si="2"/>
        <v>0</v>
      </c>
      <c r="K9" s="115">
        <f t="shared" si="2"/>
        <v>0</v>
      </c>
      <c r="L9" s="115">
        <f t="shared" si="2"/>
        <v>0</v>
      </c>
      <c r="M9" s="115">
        <f t="shared" si="2"/>
        <v>0</v>
      </c>
      <c r="N9" s="115">
        <f t="shared" si="2"/>
        <v>0</v>
      </c>
      <c r="O9" s="115">
        <f t="shared" si="2"/>
        <v>0</v>
      </c>
      <c r="P9" s="115">
        <f t="shared" si="2"/>
        <v>0</v>
      </c>
      <c r="Q9" s="114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0</v>
      </c>
      <c r="V9" s="115">
        <f t="shared" si="2"/>
        <v>0</v>
      </c>
      <c r="W9" s="115">
        <f t="shared" si="2"/>
        <v>0</v>
      </c>
      <c r="X9" s="115">
        <f t="shared" si="2"/>
        <v>0</v>
      </c>
      <c r="Y9" s="115">
        <f t="shared" si="2"/>
        <v>0</v>
      </c>
      <c r="Z9" s="115">
        <f t="shared" si="2"/>
        <v>0</v>
      </c>
      <c r="AA9" s="115">
        <f t="shared" si="2"/>
        <v>0</v>
      </c>
      <c r="AB9" s="116">
        <f t="shared" si="2"/>
        <v>0</v>
      </c>
      <c r="AC9" s="115">
        <f t="shared" si="2"/>
        <v>0</v>
      </c>
      <c r="AD9" s="115">
        <f t="shared" si="2"/>
        <v>0</v>
      </c>
      <c r="AE9" s="115">
        <f t="shared" si="2"/>
        <v>0</v>
      </c>
      <c r="AF9" s="115">
        <f t="shared" si="2"/>
        <v>0</v>
      </c>
      <c r="AG9" s="115">
        <f t="shared" si="2"/>
        <v>0</v>
      </c>
      <c r="AH9" s="115">
        <f t="shared" si="2"/>
        <v>0</v>
      </c>
      <c r="AI9" s="115">
        <f t="shared" si="2"/>
        <v>0</v>
      </c>
      <c r="AJ9" s="115">
        <f t="shared" si="2"/>
        <v>0</v>
      </c>
      <c r="AK9" s="115">
        <f t="shared" si="2"/>
        <v>0</v>
      </c>
      <c r="AL9" s="115">
        <f t="shared" si="2"/>
        <v>0</v>
      </c>
      <c r="AM9" s="115">
        <f t="shared" si="2"/>
        <v>0</v>
      </c>
      <c r="AN9" s="115">
        <f t="shared" si="2"/>
        <v>0</v>
      </c>
      <c r="AO9" s="114">
        <f t="shared" si="2"/>
        <v>0</v>
      </c>
      <c r="AP9" s="115">
        <f t="shared" si="2"/>
        <v>0</v>
      </c>
      <c r="AQ9" s="115">
        <f t="shared" si="2"/>
        <v>0</v>
      </c>
      <c r="AR9" s="115">
        <f t="shared" si="2"/>
        <v>0</v>
      </c>
      <c r="AS9" s="115">
        <f t="shared" si="2"/>
        <v>0</v>
      </c>
      <c r="AT9" s="115">
        <f t="shared" si="2"/>
        <v>0</v>
      </c>
      <c r="AU9" s="115">
        <f t="shared" si="2"/>
        <v>0</v>
      </c>
      <c r="AV9" s="115">
        <f t="shared" si="2"/>
        <v>0</v>
      </c>
      <c r="AW9" s="115">
        <f t="shared" si="2"/>
        <v>0</v>
      </c>
      <c r="AX9" s="115">
        <f t="shared" si="2"/>
        <v>0</v>
      </c>
      <c r="AY9" s="115">
        <f t="shared" si="2"/>
        <v>0</v>
      </c>
      <c r="AZ9" s="116">
        <f t="shared" si="2"/>
        <v>0</v>
      </c>
      <c r="BA9" s="114">
        <f t="shared" si="2"/>
        <v>0</v>
      </c>
      <c r="BB9" s="115">
        <f t="shared" si="2"/>
        <v>0</v>
      </c>
      <c r="BC9" s="115">
        <f t="shared" si="2"/>
        <v>0</v>
      </c>
      <c r="BD9" s="115">
        <f t="shared" si="2"/>
        <v>0</v>
      </c>
      <c r="BE9" s="115">
        <f t="shared" si="2"/>
        <v>0</v>
      </c>
      <c r="BF9" s="115">
        <f t="shared" si="2"/>
        <v>0</v>
      </c>
      <c r="BG9" s="115">
        <f t="shared" si="2"/>
        <v>0</v>
      </c>
      <c r="BH9" s="115">
        <f t="shared" si="2"/>
        <v>0</v>
      </c>
      <c r="BI9" s="115">
        <f t="shared" si="2"/>
        <v>0</v>
      </c>
      <c r="BJ9" s="115">
        <f t="shared" si="2"/>
        <v>0</v>
      </c>
      <c r="BK9" s="115">
        <f t="shared" si="2"/>
        <v>0</v>
      </c>
      <c r="BL9" s="116">
        <f t="shared" si="2"/>
        <v>0</v>
      </c>
      <c r="BM9"/>
      <c r="BN9"/>
      <c r="BO9"/>
      <c r="BP9"/>
      <c r="BQ9"/>
      <c r="BR9"/>
      <c r="BS9"/>
      <c r="BT9"/>
    </row>
    <row r="10" spans="1:72" x14ac:dyDescent="0.4">
      <c r="A10" s="141" t="str">
        <f>'Sales Budget'!A10</f>
        <v>Good 6</v>
      </c>
      <c r="B10" s="99">
        <v>0</v>
      </c>
      <c r="C10" s="40"/>
      <c r="D10" s="40" t="str">
        <f>A8</f>
        <v>Good 4</v>
      </c>
      <c r="E10" s="39">
        <f>+'Sales Budget'!E10</f>
        <v>0</v>
      </c>
      <c r="F10" s="40">
        <f>+'Sales Budget'!F10</f>
        <v>0</v>
      </c>
      <c r="G10" s="40">
        <f>+'Sales Budget'!G10</f>
        <v>0</v>
      </c>
      <c r="H10" s="40">
        <f>+'Sales Budget'!H10</f>
        <v>0</v>
      </c>
      <c r="I10" s="40">
        <f>+'Sales Budget'!I10</f>
        <v>0</v>
      </c>
      <c r="J10" s="40">
        <f>+'Sales Budget'!J10</f>
        <v>0</v>
      </c>
      <c r="K10" s="40">
        <f>+'Sales Budget'!K10</f>
        <v>0</v>
      </c>
      <c r="L10" s="40">
        <f>+'Sales Budget'!L10</f>
        <v>0</v>
      </c>
      <c r="M10" s="40">
        <f>+'Sales Budget'!M10</f>
        <v>0</v>
      </c>
      <c r="N10" s="40">
        <f>+'Sales Budget'!N10</f>
        <v>0</v>
      </c>
      <c r="O10" s="40">
        <f>+'Sales Budget'!O10</f>
        <v>0</v>
      </c>
      <c r="P10" s="40">
        <f>+'Sales Budget'!P10</f>
        <v>0</v>
      </c>
      <c r="Q10" s="39">
        <f>+'Sales Budget'!Q10</f>
        <v>0</v>
      </c>
      <c r="R10" s="40">
        <f>+'Sales Budget'!R10</f>
        <v>0</v>
      </c>
      <c r="S10" s="40">
        <f>+'Sales Budget'!S10</f>
        <v>0</v>
      </c>
      <c r="T10" s="40">
        <f>+'Sales Budget'!T10</f>
        <v>0</v>
      </c>
      <c r="U10" s="40">
        <f>+'Sales Budget'!U10</f>
        <v>0</v>
      </c>
      <c r="V10" s="40">
        <f>+'Sales Budget'!V10</f>
        <v>0</v>
      </c>
      <c r="W10" s="40">
        <f>+'Sales Budget'!W10</f>
        <v>0</v>
      </c>
      <c r="X10" s="40">
        <f>+'Sales Budget'!X10</f>
        <v>0</v>
      </c>
      <c r="Y10" s="40">
        <f>+'Sales Budget'!Y10</f>
        <v>0</v>
      </c>
      <c r="Z10" s="40">
        <f>+'Sales Budget'!Z10</f>
        <v>0</v>
      </c>
      <c r="AA10" s="40">
        <f>+'Sales Budget'!AA10</f>
        <v>0</v>
      </c>
      <c r="AB10" s="41">
        <f>+'Sales Budget'!AB10</f>
        <v>0</v>
      </c>
      <c r="AC10" s="40">
        <f>+'Sales Budget'!AC10</f>
        <v>0</v>
      </c>
      <c r="AD10" s="40">
        <f>+'Sales Budget'!AD10</f>
        <v>0</v>
      </c>
      <c r="AE10" s="40">
        <f>+'Sales Budget'!AE10</f>
        <v>0</v>
      </c>
      <c r="AF10" s="40">
        <f>+'Sales Budget'!AF10</f>
        <v>0</v>
      </c>
      <c r="AG10" s="40">
        <f>+'Sales Budget'!AG10</f>
        <v>0</v>
      </c>
      <c r="AH10" s="40">
        <f>+'Sales Budget'!AH10</f>
        <v>0</v>
      </c>
      <c r="AI10" s="40">
        <f>+'Sales Budget'!AI10</f>
        <v>0</v>
      </c>
      <c r="AJ10" s="40">
        <f>+'Sales Budget'!AJ10</f>
        <v>0</v>
      </c>
      <c r="AK10" s="40">
        <f>+'Sales Budget'!AK10</f>
        <v>0</v>
      </c>
      <c r="AL10" s="40">
        <f>+'Sales Budget'!AL10</f>
        <v>0</v>
      </c>
      <c r="AM10" s="40">
        <f>+'Sales Budget'!AM10</f>
        <v>0</v>
      </c>
      <c r="AN10" s="40">
        <f>+'Sales Budget'!AN10</f>
        <v>0</v>
      </c>
      <c r="AO10" s="39">
        <f>+'Sales Budget'!AO10</f>
        <v>0</v>
      </c>
      <c r="AP10" s="40">
        <f>+'Sales Budget'!AP10</f>
        <v>0</v>
      </c>
      <c r="AQ10" s="40">
        <f>+'Sales Budget'!AQ10</f>
        <v>0</v>
      </c>
      <c r="AR10" s="40">
        <f>+'Sales Budget'!AR10</f>
        <v>0</v>
      </c>
      <c r="AS10" s="40">
        <f>+'Sales Budget'!AS10</f>
        <v>0</v>
      </c>
      <c r="AT10" s="40">
        <f>+'Sales Budget'!AT10</f>
        <v>0</v>
      </c>
      <c r="AU10" s="40">
        <f>+'Sales Budget'!AU10</f>
        <v>0</v>
      </c>
      <c r="AV10" s="40">
        <f>+'Sales Budget'!AV10</f>
        <v>0</v>
      </c>
      <c r="AW10" s="40">
        <f>+'Sales Budget'!AW10</f>
        <v>0</v>
      </c>
      <c r="AX10" s="40">
        <f>+'Sales Budget'!AX10</f>
        <v>0</v>
      </c>
      <c r="AY10" s="40">
        <f>+'Sales Budget'!AY10</f>
        <v>0</v>
      </c>
      <c r="AZ10" s="41">
        <f>+'Sales Budget'!AZ10</f>
        <v>0</v>
      </c>
      <c r="BA10" s="39">
        <f>+'Sales Budget'!BA10</f>
        <v>0</v>
      </c>
      <c r="BB10" s="40">
        <f>+'Sales Budget'!BB10</f>
        <v>0</v>
      </c>
      <c r="BC10" s="40">
        <f>+'Sales Budget'!BC10</f>
        <v>0</v>
      </c>
      <c r="BD10" s="40">
        <f>+'Sales Budget'!BD10</f>
        <v>0</v>
      </c>
      <c r="BE10" s="40">
        <f>+'Sales Budget'!BE10</f>
        <v>0</v>
      </c>
      <c r="BF10" s="40">
        <f>+'Sales Budget'!BF10</f>
        <v>0</v>
      </c>
      <c r="BG10" s="40">
        <f>+'Sales Budget'!BG10</f>
        <v>0</v>
      </c>
      <c r="BH10" s="40">
        <f>+'Sales Budget'!BH10</f>
        <v>0</v>
      </c>
      <c r="BI10" s="40">
        <f>+'Sales Budget'!BI10</f>
        <v>0</v>
      </c>
      <c r="BJ10" s="40">
        <f>+'Sales Budget'!BJ10</f>
        <v>0</v>
      </c>
      <c r="BK10" s="40">
        <f>+'Sales Budget'!BK10</f>
        <v>0</v>
      </c>
      <c r="BL10" s="41">
        <f>+'Sales Budget'!BL10</f>
        <v>0</v>
      </c>
      <c r="BM10"/>
      <c r="BN10"/>
      <c r="BO10"/>
      <c r="BP10"/>
      <c r="BQ10"/>
      <c r="BR10"/>
      <c r="BS10"/>
      <c r="BT10"/>
    </row>
    <row r="11" spans="1:72" x14ac:dyDescent="0.4">
      <c r="A11" s="141" t="str">
        <f>'Sales Budget'!A11</f>
        <v>Good 7</v>
      </c>
      <c r="B11" s="99">
        <v>0</v>
      </c>
      <c r="C11" s="40"/>
      <c r="D11" s="40"/>
      <c r="E11" s="114">
        <f>+E4*$B$8</f>
        <v>0</v>
      </c>
      <c r="F11" s="115">
        <f t="shared" ref="F11:BL11" si="3">+F4*$B$8</f>
        <v>0</v>
      </c>
      <c r="G11" s="115">
        <f t="shared" si="3"/>
        <v>0</v>
      </c>
      <c r="H11" s="115">
        <f t="shared" si="3"/>
        <v>0</v>
      </c>
      <c r="I11" s="115">
        <f t="shared" si="3"/>
        <v>0</v>
      </c>
      <c r="J11" s="115">
        <f t="shared" si="3"/>
        <v>0</v>
      </c>
      <c r="K11" s="115">
        <f t="shared" si="3"/>
        <v>0</v>
      </c>
      <c r="L11" s="115">
        <f t="shared" si="3"/>
        <v>0</v>
      </c>
      <c r="M11" s="115">
        <f t="shared" si="3"/>
        <v>0</v>
      </c>
      <c r="N11" s="115">
        <f t="shared" si="3"/>
        <v>0</v>
      </c>
      <c r="O11" s="115">
        <f t="shared" si="3"/>
        <v>0</v>
      </c>
      <c r="P11" s="115">
        <f t="shared" si="3"/>
        <v>0</v>
      </c>
      <c r="Q11" s="114">
        <f t="shared" si="3"/>
        <v>0</v>
      </c>
      <c r="R11" s="115">
        <f t="shared" si="3"/>
        <v>0</v>
      </c>
      <c r="S11" s="115">
        <f t="shared" si="3"/>
        <v>0</v>
      </c>
      <c r="T11" s="115">
        <f t="shared" si="3"/>
        <v>0</v>
      </c>
      <c r="U11" s="115">
        <f t="shared" si="3"/>
        <v>0</v>
      </c>
      <c r="V11" s="115">
        <f t="shared" si="3"/>
        <v>0</v>
      </c>
      <c r="W11" s="115">
        <f t="shared" si="3"/>
        <v>0</v>
      </c>
      <c r="X11" s="115">
        <f t="shared" si="3"/>
        <v>0</v>
      </c>
      <c r="Y11" s="115">
        <f t="shared" si="3"/>
        <v>0</v>
      </c>
      <c r="Z11" s="115">
        <f t="shared" si="3"/>
        <v>0</v>
      </c>
      <c r="AA11" s="115">
        <f t="shared" si="3"/>
        <v>0</v>
      </c>
      <c r="AB11" s="116">
        <f t="shared" si="3"/>
        <v>0</v>
      </c>
      <c r="AC11" s="115">
        <f t="shared" si="3"/>
        <v>0</v>
      </c>
      <c r="AD11" s="115">
        <f t="shared" si="3"/>
        <v>0</v>
      </c>
      <c r="AE11" s="115">
        <f t="shared" si="3"/>
        <v>0</v>
      </c>
      <c r="AF11" s="115">
        <f t="shared" si="3"/>
        <v>0</v>
      </c>
      <c r="AG11" s="115">
        <f t="shared" si="3"/>
        <v>0</v>
      </c>
      <c r="AH11" s="115">
        <f t="shared" si="3"/>
        <v>0</v>
      </c>
      <c r="AI11" s="115">
        <f t="shared" si="3"/>
        <v>0</v>
      </c>
      <c r="AJ11" s="115">
        <f t="shared" si="3"/>
        <v>0</v>
      </c>
      <c r="AK11" s="115">
        <f t="shared" si="3"/>
        <v>0</v>
      </c>
      <c r="AL11" s="115">
        <f t="shared" si="3"/>
        <v>0</v>
      </c>
      <c r="AM11" s="115">
        <f t="shared" si="3"/>
        <v>0</v>
      </c>
      <c r="AN11" s="115">
        <f t="shared" si="3"/>
        <v>0</v>
      </c>
      <c r="AO11" s="114">
        <f t="shared" si="3"/>
        <v>0</v>
      </c>
      <c r="AP11" s="115">
        <f t="shared" si="3"/>
        <v>0</v>
      </c>
      <c r="AQ11" s="115">
        <f t="shared" si="3"/>
        <v>0</v>
      </c>
      <c r="AR11" s="115">
        <f t="shared" si="3"/>
        <v>0</v>
      </c>
      <c r="AS11" s="115">
        <f t="shared" si="3"/>
        <v>0</v>
      </c>
      <c r="AT11" s="115">
        <f t="shared" si="3"/>
        <v>0</v>
      </c>
      <c r="AU11" s="115">
        <f t="shared" si="3"/>
        <v>0</v>
      </c>
      <c r="AV11" s="115">
        <f t="shared" si="3"/>
        <v>0</v>
      </c>
      <c r="AW11" s="115">
        <f t="shared" si="3"/>
        <v>0</v>
      </c>
      <c r="AX11" s="115">
        <f t="shared" si="3"/>
        <v>0</v>
      </c>
      <c r="AY11" s="115">
        <f t="shared" si="3"/>
        <v>0</v>
      </c>
      <c r="AZ11" s="116">
        <f t="shared" si="3"/>
        <v>0</v>
      </c>
      <c r="BA11" s="114">
        <f t="shared" si="3"/>
        <v>0</v>
      </c>
      <c r="BB11" s="115">
        <f t="shared" si="3"/>
        <v>0</v>
      </c>
      <c r="BC11" s="115">
        <f t="shared" si="3"/>
        <v>0</v>
      </c>
      <c r="BD11" s="115">
        <f t="shared" si="3"/>
        <v>0</v>
      </c>
      <c r="BE11" s="115">
        <f t="shared" si="3"/>
        <v>0</v>
      </c>
      <c r="BF11" s="115">
        <f t="shared" si="3"/>
        <v>0</v>
      </c>
      <c r="BG11" s="115">
        <f t="shared" si="3"/>
        <v>0</v>
      </c>
      <c r="BH11" s="115">
        <f t="shared" si="3"/>
        <v>0</v>
      </c>
      <c r="BI11" s="115">
        <f t="shared" si="3"/>
        <v>0</v>
      </c>
      <c r="BJ11" s="115">
        <f t="shared" si="3"/>
        <v>0</v>
      </c>
      <c r="BK11" s="115">
        <f t="shared" si="3"/>
        <v>0</v>
      </c>
      <c r="BL11" s="116">
        <f t="shared" si="3"/>
        <v>0</v>
      </c>
      <c r="BM11"/>
      <c r="BN11"/>
      <c r="BO11"/>
      <c r="BP11"/>
      <c r="BQ11"/>
      <c r="BR11"/>
      <c r="BS11"/>
      <c r="BT11"/>
    </row>
    <row r="12" spans="1:72" x14ac:dyDescent="0.4">
      <c r="A12" s="141" t="str">
        <f>'Sales Budget'!A12</f>
        <v>Good 8</v>
      </c>
      <c r="B12" s="99">
        <v>0</v>
      </c>
      <c r="C12" s="40"/>
      <c r="D12" s="40" t="str">
        <f>A9</f>
        <v>Good 5</v>
      </c>
      <c r="E12" s="39">
        <f>+'Sales Budget'!E12</f>
        <v>0</v>
      </c>
      <c r="F12" s="40">
        <f>+'Sales Budget'!F12</f>
        <v>0</v>
      </c>
      <c r="G12" s="40">
        <f>+'Sales Budget'!G12</f>
        <v>0</v>
      </c>
      <c r="H12" s="40">
        <f>+'Sales Budget'!H12</f>
        <v>0</v>
      </c>
      <c r="I12" s="40">
        <f>+'Sales Budget'!I12</f>
        <v>0</v>
      </c>
      <c r="J12" s="40">
        <f>+'Sales Budget'!J12</f>
        <v>0</v>
      </c>
      <c r="K12" s="40">
        <f>+'Sales Budget'!K12</f>
        <v>0</v>
      </c>
      <c r="L12" s="40">
        <f>+'Sales Budget'!L12</f>
        <v>0</v>
      </c>
      <c r="M12" s="40">
        <f>+'Sales Budget'!M12</f>
        <v>0</v>
      </c>
      <c r="N12" s="40">
        <f>+'Sales Budget'!N12</f>
        <v>0</v>
      </c>
      <c r="O12" s="40">
        <f>+'Sales Budget'!O12</f>
        <v>0</v>
      </c>
      <c r="P12" s="40">
        <f>+'Sales Budget'!P12</f>
        <v>0</v>
      </c>
      <c r="Q12" s="39">
        <f>+'Sales Budget'!Q12</f>
        <v>0</v>
      </c>
      <c r="R12" s="40">
        <f>+'Sales Budget'!R12</f>
        <v>0</v>
      </c>
      <c r="S12" s="40">
        <f>+'Sales Budget'!S12</f>
        <v>0</v>
      </c>
      <c r="T12" s="40">
        <f>+'Sales Budget'!T12</f>
        <v>0</v>
      </c>
      <c r="U12" s="40">
        <f>+'Sales Budget'!U12</f>
        <v>0</v>
      </c>
      <c r="V12" s="40">
        <f>+'Sales Budget'!V12</f>
        <v>0</v>
      </c>
      <c r="W12" s="40">
        <f>+'Sales Budget'!W12</f>
        <v>0</v>
      </c>
      <c r="X12" s="40">
        <f>+'Sales Budget'!X12</f>
        <v>0</v>
      </c>
      <c r="Y12" s="40">
        <f>+'Sales Budget'!Y12</f>
        <v>0</v>
      </c>
      <c r="Z12" s="40">
        <f>+'Sales Budget'!Z12</f>
        <v>0</v>
      </c>
      <c r="AA12" s="40">
        <f>+'Sales Budget'!AA12</f>
        <v>0</v>
      </c>
      <c r="AB12" s="41">
        <f>+'Sales Budget'!AB12</f>
        <v>0</v>
      </c>
      <c r="AC12" s="40">
        <f>+'Sales Budget'!AC12</f>
        <v>0</v>
      </c>
      <c r="AD12" s="40">
        <f>+'Sales Budget'!AD12</f>
        <v>0</v>
      </c>
      <c r="AE12" s="40">
        <f>+'Sales Budget'!AE12</f>
        <v>0</v>
      </c>
      <c r="AF12" s="40">
        <f>+'Sales Budget'!AF12</f>
        <v>0</v>
      </c>
      <c r="AG12" s="40">
        <f>+'Sales Budget'!AG12</f>
        <v>0</v>
      </c>
      <c r="AH12" s="40">
        <f>+'Sales Budget'!AH12</f>
        <v>0</v>
      </c>
      <c r="AI12" s="40">
        <f>+'Sales Budget'!AI12</f>
        <v>0</v>
      </c>
      <c r="AJ12" s="40">
        <f>+'Sales Budget'!AJ12</f>
        <v>0</v>
      </c>
      <c r="AK12" s="40">
        <f>+'Sales Budget'!AK12</f>
        <v>0</v>
      </c>
      <c r="AL12" s="40">
        <f>+'Sales Budget'!AL12</f>
        <v>0</v>
      </c>
      <c r="AM12" s="40">
        <f>+'Sales Budget'!AM12</f>
        <v>0</v>
      </c>
      <c r="AN12" s="40">
        <f>+'Sales Budget'!AN12</f>
        <v>0</v>
      </c>
      <c r="AO12" s="39">
        <f>+'Sales Budget'!AO12</f>
        <v>0</v>
      </c>
      <c r="AP12" s="40">
        <f>+'Sales Budget'!AP12</f>
        <v>0</v>
      </c>
      <c r="AQ12" s="40">
        <f>+'Sales Budget'!AQ12</f>
        <v>0</v>
      </c>
      <c r="AR12" s="40">
        <f>+'Sales Budget'!AR12</f>
        <v>0</v>
      </c>
      <c r="AS12" s="40">
        <f>+'Sales Budget'!AS12</f>
        <v>0</v>
      </c>
      <c r="AT12" s="40">
        <f>+'Sales Budget'!AT12</f>
        <v>0</v>
      </c>
      <c r="AU12" s="40">
        <f>+'Sales Budget'!AU12</f>
        <v>0</v>
      </c>
      <c r="AV12" s="40">
        <f>+'Sales Budget'!AV12</f>
        <v>0</v>
      </c>
      <c r="AW12" s="40">
        <f>+'Sales Budget'!AW12</f>
        <v>0</v>
      </c>
      <c r="AX12" s="40">
        <f>+'Sales Budget'!AX12</f>
        <v>0</v>
      </c>
      <c r="AY12" s="40">
        <f>+'Sales Budget'!AY12</f>
        <v>0</v>
      </c>
      <c r="AZ12" s="41">
        <f>+'Sales Budget'!AZ12</f>
        <v>0</v>
      </c>
      <c r="BA12" s="39">
        <f>+'Sales Budget'!BA12</f>
        <v>0</v>
      </c>
      <c r="BB12" s="40">
        <f>+'Sales Budget'!BB12</f>
        <v>0</v>
      </c>
      <c r="BC12" s="40">
        <f>+'Sales Budget'!BC12</f>
        <v>0</v>
      </c>
      <c r="BD12" s="40">
        <f>+'Sales Budget'!BD12</f>
        <v>0</v>
      </c>
      <c r="BE12" s="40">
        <f>+'Sales Budget'!BE12</f>
        <v>0</v>
      </c>
      <c r="BF12" s="40">
        <f>+'Sales Budget'!BF12</f>
        <v>0</v>
      </c>
      <c r="BG12" s="40">
        <f>+'Sales Budget'!BG12</f>
        <v>0</v>
      </c>
      <c r="BH12" s="40">
        <f>+'Sales Budget'!BH12</f>
        <v>0</v>
      </c>
      <c r="BI12" s="40">
        <f>+'Sales Budget'!BI12</f>
        <v>0</v>
      </c>
      <c r="BJ12" s="40">
        <f>+'Sales Budget'!BJ12</f>
        <v>0</v>
      </c>
      <c r="BK12" s="40">
        <f>+'Sales Budget'!BK12</f>
        <v>0</v>
      </c>
      <c r="BL12" s="41">
        <f>+'Sales Budget'!BL12</f>
        <v>0</v>
      </c>
      <c r="BM12"/>
      <c r="BN12"/>
      <c r="BO12"/>
      <c r="BP12"/>
      <c r="BQ12"/>
      <c r="BR12"/>
      <c r="BS12"/>
      <c r="BT12"/>
    </row>
    <row r="13" spans="1:72" x14ac:dyDescent="0.4">
      <c r="A13" s="141" t="str">
        <f>'Sales Budget'!A13</f>
        <v>Good 9</v>
      </c>
      <c r="B13" s="99">
        <v>0</v>
      </c>
      <c r="C13" s="40"/>
      <c r="D13" s="40"/>
      <c r="E13" s="114">
        <f>+E6*$B$9</f>
        <v>0</v>
      </c>
      <c r="F13" s="115">
        <f t="shared" ref="F13:BL13" si="4">+F6*$B$9</f>
        <v>0</v>
      </c>
      <c r="G13" s="115">
        <f t="shared" si="4"/>
        <v>0</v>
      </c>
      <c r="H13" s="115">
        <f t="shared" si="4"/>
        <v>0</v>
      </c>
      <c r="I13" s="115">
        <f t="shared" si="4"/>
        <v>0</v>
      </c>
      <c r="J13" s="115">
        <f t="shared" si="4"/>
        <v>0</v>
      </c>
      <c r="K13" s="115">
        <f t="shared" si="4"/>
        <v>0</v>
      </c>
      <c r="L13" s="115">
        <f t="shared" si="4"/>
        <v>0</v>
      </c>
      <c r="M13" s="115">
        <f t="shared" si="4"/>
        <v>0</v>
      </c>
      <c r="N13" s="115">
        <f t="shared" si="4"/>
        <v>0</v>
      </c>
      <c r="O13" s="115">
        <f t="shared" si="4"/>
        <v>0</v>
      </c>
      <c r="P13" s="115">
        <f t="shared" si="4"/>
        <v>0</v>
      </c>
      <c r="Q13" s="114">
        <f t="shared" si="4"/>
        <v>0</v>
      </c>
      <c r="R13" s="115">
        <f t="shared" si="4"/>
        <v>0</v>
      </c>
      <c r="S13" s="115">
        <f t="shared" si="4"/>
        <v>0</v>
      </c>
      <c r="T13" s="115">
        <f t="shared" si="4"/>
        <v>0</v>
      </c>
      <c r="U13" s="115">
        <f t="shared" si="4"/>
        <v>0</v>
      </c>
      <c r="V13" s="115">
        <f t="shared" si="4"/>
        <v>0</v>
      </c>
      <c r="W13" s="115">
        <f t="shared" si="4"/>
        <v>0</v>
      </c>
      <c r="X13" s="115">
        <f t="shared" si="4"/>
        <v>0</v>
      </c>
      <c r="Y13" s="115">
        <f t="shared" si="4"/>
        <v>0</v>
      </c>
      <c r="Z13" s="115">
        <f t="shared" si="4"/>
        <v>0</v>
      </c>
      <c r="AA13" s="115">
        <f t="shared" si="4"/>
        <v>0</v>
      </c>
      <c r="AB13" s="116">
        <f t="shared" si="4"/>
        <v>0</v>
      </c>
      <c r="AC13" s="115">
        <f t="shared" si="4"/>
        <v>0</v>
      </c>
      <c r="AD13" s="115">
        <f t="shared" si="4"/>
        <v>0</v>
      </c>
      <c r="AE13" s="115">
        <f t="shared" si="4"/>
        <v>0</v>
      </c>
      <c r="AF13" s="115">
        <f t="shared" si="4"/>
        <v>0</v>
      </c>
      <c r="AG13" s="115">
        <f t="shared" si="4"/>
        <v>0</v>
      </c>
      <c r="AH13" s="115">
        <f t="shared" si="4"/>
        <v>0</v>
      </c>
      <c r="AI13" s="115">
        <f t="shared" si="4"/>
        <v>0</v>
      </c>
      <c r="AJ13" s="115">
        <f t="shared" si="4"/>
        <v>0</v>
      </c>
      <c r="AK13" s="115">
        <f t="shared" si="4"/>
        <v>0</v>
      </c>
      <c r="AL13" s="115">
        <f t="shared" si="4"/>
        <v>0</v>
      </c>
      <c r="AM13" s="115">
        <f t="shared" si="4"/>
        <v>0</v>
      </c>
      <c r="AN13" s="115">
        <f t="shared" si="4"/>
        <v>0</v>
      </c>
      <c r="AO13" s="114">
        <f t="shared" si="4"/>
        <v>0</v>
      </c>
      <c r="AP13" s="115">
        <f t="shared" si="4"/>
        <v>0</v>
      </c>
      <c r="AQ13" s="115">
        <f t="shared" si="4"/>
        <v>0</v>
      </c>
      <c r="AR13" s="115">
        <f t="shared" si="4"/>
        <v>0</v>
      </c>
      <c r="AS13" s="115">
        <f t="shared" si="4"/>
        <v>0</v>
      </c>
      <c r="AT13" s="115">
        <f t="shared" si="4"/>
        <v>0</v>
      </c>
      <c r="AU13" s="115">
        <f t="shared" si="4"/>
        <v>0</v>
      </c>
      <c r="AV13" s="115">
        <f t="shared" si="4"/>
        <v>0</v>
      </c>
      <c r="AW13" s="115">
        <f t="shared" si="4"/>
        <v>0</v>
      </c>
      <c r="AX13" s="115">
        <f t="shared" si="4"/>
        <v>0</v>
      </c>
      <c r="AY13" s="115">
        <f t="shared" si="4"/>
        <v>0</v>
      </c>
      <c r="AZ13" s="116">
        <f t="shared" si="4"/>
        <v>0</v>
      </c>
      <c r="BA13" s="114">
        <f t="shared" si="4"/>
        <v>0</v>
      </c>
      <c r="BB13" s="115">
        <f t="shared" si="4"/>
        <v>0</v>
      </c>
      <c r="BC13" s="115">
        <f t="shared" si="4"/>
        <v>0</v>
      </c>
      <c r="BD13" s="115">
        <f t="shared" si="4"/>
        <v>0</v>
      </c>
      <c r="BE13" s="115">
        <f t="shared" si="4"/>
        <v>0</v>
      </c>
      <c r="BF13" s="115">
        <f t="shared" si="4"/>
        <v>0</v>
      </c>
      <c r="BG13" s="115">
        <f t="shared" si="4"/>
        <v>0</v>
      </c>
      <c r="BH13" s="115">
        <f t="shared" si="4"/>
        <v>0</v>
      </c>
      <c r="BI13" s="115">
        <f t="shared" si="4"/>
        <v>0</v>
      </c>
      <c r="BJ13" s="115">
        <f t="shared" si="4"/>
        <v>0</v>
      </c>
      <c r="BK13" s="115">
        <f t="shared" si="4"/>
        <v>0</v>
      </c>
      <c r="BL13" s="116">
        <f t="shared" si="4"/>
        <v>0</v>
      </c>
      <c r="BM13"/>
      <c r="BN13"/>
      <c r="BO13"/>
      <c r="BP13"/>
      <c r="BQ13"/>
      <c r="BR13"/>
      <c r="BS13"/>
      <c r="BT13"/>
    </row>
    <row r="14" spans="1:72" x14ac:dyDescent="0.4">
      <c r="A14" s="141" t="str">
        <f>'Sales Budget'!A14</f>
        <v>Good 10</v>
      </c>
      <c r="B14" s="99">
        <v>0</v>
      </c>
      <c r="C14" s="40"/>
      <c r="D14" s="40" t="str">
        <f>A10</f>
        <v>Good 6</v>
      </c>
      <c r="E14" s="39">
        <f>+'Sales Budget'!E14</f>
        <v>0</v>
      </c>
      <c r="F14" s="40">
        <f>+'Sales Budget'!F14</f>
        <v>0</v>
      </c>
      <c r="G14" s="40">
        <f>+'Sales Budget'!G14</f>
        <v>0</v>
      </c>
      <c r="H14" s="40">
        <f>+'Sales Budget'!H14</f>
        <v>0</v>
      </c>
      <c r="I14" s="40">
        <f>+'Sales Budget'!I14</f>
        <v>0</v>
      </c>
      <c r="J14" s="40">
        <f>+'Sales Budget'!J14</f>
        <v>0</v>
      </c>
      <c r="K14" s="40">
        <f>+'Sales Budget'!K14</f>
        <v>0</v>
      </c>
      <c r="L14" s="40">
        <f>+'Sales Budget'!L14</f>
        <v>0</v>
      </c>
      <c r="M14" s="40">
        <f>+'Sales Budget'!M14</f>
        <v>0</v>
      </c>
      <c r="N14" s="40">
        <f>+'Sales Budget'!N14</f>
        <v>0</v>
      </c>
      <c r="O14" s="40">
        <f>+'Sales Budget'!O14</f>
        <v>0</v>
      </c>
      <c r="P14" s="40">
        <f>+'Sales Budget'!P14</f>
        <v>0</v>
      </c>
      <c r="Q14" s="39">
        <f>+'Sales Budget'!Q14</f>
        <v>0</v>
      </c>
      <c r="R14" s="40">
        <f>+'Sales Budget'!R14</f>
        <v>0</v>
      </c>
      <c r="S14" s="40">
        <f>+'Sales Budget'!S14</f>
        <v>0</v>
      </c>
      <c r="T14" s="40">
        <f>+'Sales Budget'!T14</f>
        <v>0</v>
      </c>
      <c r="U14" s="40">
        <f>+'Sales Budget'!U14</f>
        <v>0</v>
      </c>
      <c r="V14" s="40">
        <f>+'Sales Budget'!V14</f>
        <v>0</v>
      </c>
      <c r="W14" s="40">
        <f>+'Sales Budget'!W14</f>
        <v>0</v>
      </c>
      <c r="X14" s="40">
        <f>+'Sales Budget'!X14</f>
        <v>0</v>
      </c>
      <c r="Y14" s="40">
        <f>+'Sales Budget'!Y14</f>
        <v>0</v>
      </c>
      <c r="Z14" s="40">
        <f>+'Sales Budget'!Z14</f>
        <v>0</v>
      </c>
      <c r="AA14" s="40">
        <f>+'Sales Budget'!AA14</f>
        <v>0</v>
      </c>
      <c r="AB14" s="41">
        <f>+'Sales Budget'!AB14</f>
        <v>0</v>
      </c>
      <c r="AC14" s="40">
        <f>+'Sales Budget'!AC14</f>
        <v>0</v>
      </c>
      <c r="AD14" s="40">
        <f>+'Sales Budget'!AD14</f>
        <v>0</v>
      </c>
      <c r="AE14" s="40">
        <f>+'Sales Budget'!AE14</f>
        <v>0</v>
      </c>
      <c r="AF14" s="40">
        <f>+'Sales Budget'!AF14</f>
        <v>0</v>
      </c>
      <c r="AG14" s="40">
        <f>+'Sales Budget'!AG14</f>
        <v>0</v>
      </c>
      <c r="AH14" s="40">
        <f>+'Sales Budget'!AH14</f>
        <v>0</v>
      </c>
      <c r="AI14" s="40">
        <f>+'Sales Budget'!AI14</f>
        <v>0</v>
      </c>
      <c r="AJ14" s="40">
        <f>+'Sales Budget'!AJ14</f>
        <v>0</v>
      </c>
      <c r="AK14" s="40">
        <f>+'Sales Budget'!AK14</f>
        <v>0</v>
      </c>
      <c r="AL14" s="40">
        <f>+'Sales Budget'!AL14</f>
        <v>0</v>
      </c>
      <c r="AM14" s="40">
        <f>+'Sales Budget'!AM14</f>
        <v>0</v>
      </c>
      <c r="AN14" s="40">
        <f>+'Sales Budget'!AN14</f>
        <v>0</v>
      </c>
      <c r="AO14" s="39">
        <f>+'Sales Budget'!AO14</f>
        <v>0</v>
      </c>
      <c r="AP14" s="40">
        <f>+'Sales Budget'!AP14</f>
        <v>0</v>
      </c>
      <c r="AQ14" s="40">
        <f>+'Sales Budget'!AQ14</f>
        <v>0</v>
      </c>
      <c r="AR14" s="40">
        <f>+'Sales Budget'!AR14</f>
        <v>0</v>
      </c>
      <c r="AS14" s="40">
        <f>+'Sales Budget'!AS14</f>
        <v>0</v>
      </c>
      <c r="AT14" s="40">
        <f>+'Sales Budget'!AT14</f>
        <v>0</v>
      </c>
      <c r="AU14" s="40">
        <f>+'Sales Budget'!AU14</f>
        <v>0</v>
      </c>
      <c r="AV14" s="40">
        <f>+'Sales Budget'!AV14</f>
        <v>0</v>
      </c>
      <c r="AW14" s="40">
        <f>+'Sales Budget'!AW14</f>
        <v>0</v>
      </c>
      <c r="AX14" s="40">
        <f>+'Sales Budget'!AX14</f>
        <v>0</v>
      </c>
      <c r="AY14" s="40">
        <f>+'Sales Budget'!AY14</f>
        <v>0</v>
      </c>
      <c r="AZ14" s="41">
        <f>+'Sales Budget'!AZ14</f>
        <v>0</v>
      </c>
      <c r="BA14" s="39">
        <f>+'Sales Budget'!BA14</f>
        <v>0</v>
      </c>
      <c r="BB14" s="40">
        <f>+'Sales Budget'!BB14</f>
        <v>0</v>
      </c>
      <c r="BC14" s="40">
        <f>+'Sales Budget'!BC14</f>
        <v>0</v>
      </c>
      <c r="BD14" s="40">
        <f>+'Sales Budget'!BD14</f>
        <v>0</v>
      </c>
      <c r="BE14" s="40">
        <f>+'Sales Budget'!BE14</f>
        <v>0</v>
      </c>
      <c r="BF14" s="40">
        <f>+'Sales Budget'!BF14</f>
        <v>0</v>
      </c>
      <c r="BG14" s="40">
        <f>+'Sales Budget'!BG14</f>
        <v>0</v>
      </c>
      <c r="BH14" s="40">
        <f>+'Sales Budget'!BH14</f>
        <v>0</v>
      </c>
      <c r="BI14" s="40">
        <f>+'Sales Budget'!BI14</f>
        <v>0</v>
      </c>
      <c r="BJ14" s="40">
        <f>+'Sales Budget'!BJ14</f>
        <v>0</v>
      </c>
      <c r="BK14" s="40">
        <f>+'Sales Budget'!BK14</f>
        <v>0</v>
      </c>
      <c r="BL14" s="41">
        <f>+'Sales Budget'!BL14</f>
        <v>0</v>
      </c>
      <c r="BM14"/>
      <c r="BN14"/>
      <c r="BO14"/>
      <c r="BP14"/>
      <c r="BQ14"/>
      <c r="BR14"/>
      <c r="BS14"/>
      <c r="BT14"/>
    </row>
    <row r="15" spans="1:72" x14ac:dyDescent="0.4">
      <c r="A15" s="141"/>
      <c r="B15" s="141"/>
      <c r="C15" s="40"/>
      <c r="D15" s="40"/>
      <c r="E15" s="114">
        <f>+E6*$B$10</f>
        <v>0</v>
      </c>
      <c r="F15" s="115">
        <f t="shared" ref="F15:BL15" si="5">+F6*$B$10</f>
        <v>0</v>
      </c>
      <c r="G15" s="115">
        <f t="shared" si="5"/>
        <v>0</v>
      </c>
      <c r="H15" s="115">
        <f t="shared" si="5"/>
        <v>0</v>
      </c>
      <c r="I15" s="115">
        <f t="shared" si="5"/>
        <v>0</v>
      </c>
      <c r="J15" s="115">
        <f t="shared" si="5"/>
        <v>0</v>
      </c>
      <c r="K15" s="115">
        <f t="shared" si="5"/>
        <v>0</v>
      </c>
      <c r="L15" s="115">
        <f t="shared" si="5"/>
        <v>0</v>
      </c>
      <c r="M15" s="115">
        <f t="shared" si="5"/>
        <v>0</v>
      </c>
      <c r="N15" s="115">
        <f t="shared" si="5"/>
        <v>0</v>
      </c>
      <c r="O15" s="115">
        <f t="shared" si="5"/>
        <v>0</v>
      </c>
      <c r="P15" s="115">
        <f t="shared" si="5"/>
        <v>0</v>
      </c>
      <c r="Q15" s="114">
        <f t="shared" si="5"/>
        <v>0</v>
      </c>
      <c r="R15" s="115">
        <f t="shared" si="5"/>
        <v>0</v>
      </c>
      <c r="S15" s="115">
        <f t="shared" si="5"/>
        <v>0</v>
      </c>
      <c r="T15" s="115">
        <f t="shared" si="5"/>
        <v>0</v>
      </c>
      <c r="U15" s="115">
        <f t="shared" si="5"/>
        <v>0</v>
      </c>
      <c r="V15" s="115">
        <f t="shared" si="5"/>
        <v>0</v>
      </c>
      <c r="W15" s="115">
        <f t="shared" si="5"/>
        <v>0</v>
      </c>
      <c r="X15" s="115">
        <f t="shared" si="5"/>
        <v>0</v>
      </c>
      <c r="Y15" s="115">
        <f t="shared" si="5"/>
        <v>0</v>
      </c>
      <c r="Z15" s="115">
        <f t="shared" si="5"/>
        <v>0</v>
      </c>
      <c r="AA15" s="115">
        <f t="shared" si="5"/>
        <v>0</v>
      </c>
      <c r="AB15" s="116">
        <f t="shared" si="5"/>
        <v>0</v>
      </c>
      <c r="AC15" s="115">
        <f t="shared" si="5"/>
        <v>0</v>
      </c>
      <c r="AD15" s="115">
        <f t="shared" si="5"/>
        <v>0</v>
      </c>
      <c r="AE15" s="115">
        <f t="shared" si="5"/>
        <v>0</v>
      </c>
      <c r="AF15" s="115">
        <f t="shared" si="5"/>
        <v>0</v>
      </c>
      <c r="AG15" s="115">
        <f t="shared" si="5"/>
        <v>0</v>
      </c>
      <c r="AH15" s="115">
        <f t="shared" si="5"/>
        <v>0</v>
      </c>
      <c r="AI15" s="115">
        <f t="shared" si="5"/>
        <v>0</v>
      </c>
      <c r="AJ15" s="115">
        <f t="shared" si="5"/>
        <v>0</v>
      </c>
      <c r="AK15" s="115">
        <f t="shared" si="5"/>
        <v>0</v>
      </c>
      <c r="AL15" s="115">
        <f t="shared" si="5"/>
        <v>0</v>
      </c>
      <c r="AM15" s="115">
        <f t="shared" si="5"/>
        <v>0</v>
      </c>
      <c r="AN15" s="115">
        <f t="shared" si="5"/>
        <v>0</v>
      </c>
      <c r="AO15" s="114">
        <f t="shared" si="5"/>
        <v>0</v>
      </c>
      <c r="AP15" s="115">
        <f t="shared" si="5"/>
        <v>0</v>
      </c>
      <c r="AQ15" s="115">
        <f t="shared" si="5"/>
        <v>0</v>
      </c>
      <c r="AR15" s="115">
        <f t="shared" si="5"/>
        <v>0</v>
      </c>
      <c r="AS15" s="115">
        <f t="shared" si="5"/>
        <v>0</v>
      </c>
      <c r="AT15" s="115">
        <f t="shared" si="5"/>
        <v>0</v>
      </c>
      <c r="AU15" s="115">
        <f t="shared" si="5"/>
        <v>0</v>
      </c>
      <c r="AV15" s="115">
        <f t="shared" si="5"/>
        <v>0</v>
      </c>
      <c r="AW15" s="115">
        <f t="shared" si="5"/>
        <v>0</v>
      </c>
      <c r="AX15" s="115">
        <f t="shared" si="5"/>
        <v>0</v>
      </c>
      <c r="AY15" s="115">
        <f t="shared" si="5"/>
        <v>0</v>
      </c>
      <c r="AZ15" s="116">
        <f t="shared" si="5"/>
        <v>0</v>
      </c>
      <c r="BA15" s="114">
        <f t="shared" si="5"/>
        <v>0</v>
      </c>
      <c r="BB15" s="115">
        <f t="shared" si="5"/>
        <v>0</v>
      </c>
      <c r="BC15" s="115">
        <f t="shared" si="5"/>
        <v>0</v>
      </c>
      <c r="BD15" s="115">
        <f t="shared" si="5"/>
        <v>0</v>
      </c>
      <c r="BE15" s="115">
        <f t="shared" si="5"/>
        <v>0</v>
      </c>
      <c r="BF15" s="115">
        <f t="shared" si="5"/>
        <v>0</v>
      </c>
      <c r="BG15" s="115">
        <f t="shared" si="5"/>
        <v>0</v>
      </c>
      <c r="BH15" s="115">
        <f t="shared" si="5"/>
        <v>0</v>
      </c>
      <c r="BI15" s="115">
        <f t="shared" si="5"/>
        <v>0</v>
      </c>
      <c r="BJ15" s="115">
        <f t="shared" si="5"/>
        <v>0</v>
      </c>
      <c r="BK15" s="115">
        <f t="shared" si="5"/>
        <v>0</v>
      </c>
      <c r="BL15" s="116">
        <f t="shared" si="5"/>
        <v>0</v>
      </c>
      <c r="BM15"/>
      <c r="BN15"/>
      <c r="BO15"/>
      <c r="BP15"/>
      <c r="BQ15"/>
      <c r="BR15"/>
      <c r="BS15"/>
      <c r="BT15"/>
    </row>
    <row r="16" spans="1:72" x14ac:dyDescent="0.4">
      <c r="A16" s="141" t="str">
        <f>+'Sales Budget'!A17</f>
        <v>Service 1</v>
      </c>
      <c r="B16" s="99">
        <v>0</v>
      </c>
      <c r="C16" s="40"/>
      <c r="D16" s="40" t="str">
        <f>A11</f>
        <v>Good 7</v>
      </c>
      <c r="E16" s="39">
        <f>+'Sales Budget'!E16</f>
        <v>0</v>
      </c>
      <c r="F16" s="40">
        <f>+'Sales Budget'!F16</f>
        <v>0</v>
      </c>
      <c r="G16" s="40">
        <f>+'Sales Budget'!G16</f>
        <v>0</v>
      </c>
      <c r="H16" s="40">
        <f>+'Sales Budget'!H16</f>
        <v>0</v>
      </c>
      <c r="I16" s="40">
        <f>+'Sales Budget'!I16</f>
        <v>0</v>
      </c>
      <c r="J16" s="40">
        <f>+'Sales Budget'!J16</f>
        <v>0</v>
      </c>
      <c r="K16" s="40">
        <f>+'Sales Budget'!K16</f>
        <v>0</v>
      </c>
      <c r="L16" s="40">
        <f>+'Sales Budget'!L16</f>
        <v>0</v>
      </c>
      <c r="M16" s="40">
        <f>+'Sales Budget'!M16</f>
        <v>0</v>
      </c>
      <c r="N16" s="40">
        <f>+'Sales Budget'!N16</f>
        <v>0</v>
      </c>
      <c r="O16" s="40">
        <f>+'Sales Budget'!O16</f>
        <v>0</v>
      </c>
      <c r="P16" s="40">
        <f>+'Sales Budget'!P16</f>
        <v>0</v>
      </c>
      <c r="Q16" s="39">
        <f>+'Sales Budget'!Q16</f>
        <v>0</v>
      </c>
      <c r="R16" s="40">
        <f>+'Sales Budget'!R16</f>
        <v>0</v>
      </c>
      <c r="S16" s="40">
        <f>+'Sales Budget'!S16</f>
        <v>0</v>
      </c>
      <c r="T16" s="40">
        <f>+'Sales Budget'!T16</f>
        <v>0</v>
      </c>
      <c r="U16" s="40">
        <f>+'Sales Budget'!U16</f>
        <v>0</v>
      </c>
      <c r="V16" s="40">
        <f>+'Sales Budget'!V16</f>
        <v>0</v>
      </c>
      <c r="W16" s="40">
        <f>+'Sales Budget'!W16</f>
        <v>0</v>
      </c>
      <c r="X16" s="40">
        <f>+'Sales Budget'!X16</f>
        <v>0</v>
      </c>
      <c r="Y16" s="40">
        <f>+'Sales Budget'!Y16</f>
        <v>0</v>
      </c>
      <c r="Z16" s="40">
        <f>+'Sales Budget'!Z16</f>
        <v>0</v>
      </c>
      <c r="AA16" s="40">
        <f>+'Sales Budget'!AA16</f>
        <v>0</v>
      </c>
      <c r="AB16" s="41">
        <f>+'Sales Budget'!AB16</f>
        <v>0</v>
      </c>
      <c r="AC16" s="40">
        <f>+'Sales Budget'!AC16</f>
        <v>0</v>
      </c>
      <c r="AD16" s="40">
        <f>+'Sales Budget'!AD16</f>
        <v>0</v>
      </c>
      <c r="AE16" s="40">
        <f>+'Sales Budget'!AE16</f>
        <v>0</v>
      </c>
      <c r="AF16" s="40">
        <f>+'Sales Budget'!AF16</f>
        <v>0</v>
      </c>
      <c r="AG16" s="40">
        <f>+'Sales Budget'!AG16</f>
        <v>0</v>
      </c>
      <c r="AH16" s="40">
        <f>+'Sales Budget'!AH16</f>
        <v>0</v>
      </c>
      <c r="AI16" s="40">
        <f>+'Sales Budget'!AI16</f>
        <v>0</v>
      </c>
      <c r="AJ16" s="40">
        <f>+'Sales Budget'!AJ16</f>
        <v>0</v>
      </c>
      <c r="AK16" s="40">
        <f>+'Sales Budget'!AK16</f>
        <v>0</v>
      </c>
      <c r="AL16" s="40">
        <f>+'Sales Budget'!AL16</f>
        <v>0</v>
      </c>
      <c r="AM16" s="40">
        <f>+'Sales Budget'!AM16</f>
        <v>0</v>
      </c>
      <c r="AN16" s="40">
        <f>+'Sales Budget'!AN16</f>
        <v>0</v>
      </c>
      <c r="AO16" s="39">
        <f>+'Sales Budget'!AO16</f>
        <v>0</v>
      </c>
      <c r="AP16" s="40">
        <f>+'Sales Budget'!AP16</f>
        <v>0</v>
      </c>
      <c r="AQ16" s="40">
        <f>+'Sales Budget'!AQ16</f>
        <v>0</v>
      </c>
      <c r="AR16" s="40">
        <f>+'Sales Budget'!AR16</f>
        <v>0</v>
      </c>
      <c r="AS16" s="40">
        <f>+'Sales Budget'!AS16</f>
        <v>0</v>
      </c>
      <c r="AT16" s="40">
        <f>+'Sales Budget'!AT16</f>
        <v>0</v>
      </c>
      <c r="AU16" s="40">
        <f>+'Sales Budget'!AU16</f>
        <v>0</v>
      </c>
      <c r="AV16" s="40">
        <f>+'Sales Budget'!AV16</f>
        <v>0</v>
      </c>
      <c r="AW16" s="40">
        <f>+'Sales Budget'!AW16</f>
        <v>0</v>
      </c>
      <c r="AX16" s="40">
        <f>+'Sales Budget'!AX16</f>
        <v>0</v>
      </c>
      <c r="AY16" s="40">
        <f>+'Sales Budget'!AY16</f>
        <v>0</v>
      </c>
      <c r="AZ16" s="41">
        <f>+'Sales Budget'!AZ16</f>
        <v>0</v>
      </c>
      <c r="BA16" s="39">
        <f>+'Sales Budget'!BA16</f>
        <v>0</v>
      </c>
      <c r="BB16" s="40">
        <f>+'Sales Budget'!BB16</f>
        <v>0</v>
      </c>
      <c r="BC16" s="40">
        <f>+'Sales Budget'!BC16</f>
        <v>0</v>
      </c>
      <c r="BD16" s="40">
        <f>+'Sales Budget'!BD16</f>
        <v>0</v>
      </c>
      <c r="BE16" s="40">
        <f>+'Sales Budget'!BE16</f>
        <v>0</v>
      </c>
      <c r="BF16" s="40">
        <f>+'Sales Budget'!BF16</f>
        <v>0</v>
      </c>
      <c r="BG16" s="40">
        <f>+'Sales Budget'!BG16</f>
        <v>0</v>
      </c>
      <c r="BH16" s="40">
        <f>+'Sales Budget'!BH16</f>
        <v>0</v>
      </c>
      <c r="BI16" s="40">
        <f>+'Sales Budget'!BI16</f>
        <v>0</v>
      </c>
      <c r="BJ16" s="40">
        <f>+'Sales Budget'!BJ16</f>
        <v>0</v>
      </c>
      <c r="BK16" s="40">
        <f>+'Sales Budget'!BK16</f>
        <v>0</v>
      </c>
      <c r="BL16" s="41">
        <f>+'Sales Budget'!BL16</f>
        <v>0</v>
      </c>
      <c r="BM16"/>
      <c r="BN16"/>
      <c r="BO16"/>
      <c r="BP16"/>
      <c r="BQ16"/>
      <c r="BR16"/>
      <c r="BS16"/>
      <c r="BT16"/>
    </row>
    <row r="17" spans="1:72" x14ac:dyDescent="0.4">
      <c r="A17" s="141" t="str">
        <f>+'Sales Budget'!A18</f>
        <v>Service 2</v>
      </c>
      <c r="B17" s="99">
        <v>0</v>
      </c>
      <c r="C17" s="40"/>
      <c r="D17" s="40"/>
      <c r="E17" s="114">
        <f>+E4*$B$11</f>
        <v>0</v>
      </c>
      <c r="F17" s="115">
        <f t="shared" ref="F17:BL17" si="6">+F4*$B$11</f>
        <v>0</v>
      </c>
      <c r="G17" s="115">
        <f t="shared" si="6"/>
        <v>0</v>
      </c>
      <c r="H17" s="115">
        <f t="shared" si="6"/>
        <v>0</v>
      </c>
      <c r="I17" s="115">
        <f t="shared" si="6"/>
        <v>0</v>
      </c>
      <c r="J17" s="115">
        <f t="shared" si="6"/>
        <v>0</v>
      </c>
      <c r="K17" s="115">
        <f t="shared" si="6"/>
        <v>0</v>
      </c>
      <c r="L17" s="115">
        <f t="shared" si="6"/>
        <v>0</v>
      </c>
      <c r="M17" s="115">
        <f t="shared" si="6"/>
        <v>0</v>
      </c>
      <c r="N17" s="115">
        <f t="shared" si="6"/>
        <v>0</v>
      </c>
      <c r="O17" s="115">
        <f t="shared" si="6"/>
        <v>0</v>
      </c>
      <c r="P17" s="115">
        <f t="shared" si="6"/>
        <v>0</v>
      </c>
      <c r="Q17" s="114">
        <f t="shared" si="6"/>
        <v>0</v>
      </c>
      <c r="R17" s="115">
        <f t="shared" si="6"/>
        <v>0</v>
      </c>
      <c r="S17" s="115">
        <f t="shared" si="6"/>
        <v>0</v>
      </c>
      <c r="T17" s="115">
        <f t="shared" si="6"/>
        <v>0</v>
      </c>
      <c r="U17" s="115">
        <f t="shared" si="6"/>
        <v>0</v>
      </c>
      <c r="V17" s="115">
        <f t="shared" si="6"/>
        <v>0</v>
      </c>
      <c r="W17" s="115">
        <f t="shared" si="6"/>
        <v>0</v>
      </c>
      <c r="X17" s="115">
        <f t="shared" si="6"/>
        <v>0</v>
      </c>
      <c r="Y17" s="115">
        <f t="shared" si="6"/>
        <v>0</v>
      </c>
      <c r="Z17" s="115">
        <f t="shared" si="6"/>
        <v>0</v>
      </c>
      <c r="AA17" s="115">
        <f t="shared" si="6"/>
        <v>0</v>
      </c>
      <c r="AB17" s="116">
        <f t="shared" si="6"/>
        <v>0</v>
      </c>
      <c r="AC17" s="115">
        <f t="shared" si="6"/>
        <v>0</v>
      </c>
      <c r="AD17" s="115">
        <f t="shared" si="6"/>
        <v>0</v>
      </c>
      <c r="AE17" s="115">
        <f t="shared" si="6"/>
        <v>0</v>
      </c>
      <c r="AF17" s="115">
        <f t="shared" si="6"/>
        <v>0</v>
      </c>
      <c r="AG17" s="115">
        <f t="shared" si="6"/>
        <v>0</v>
      </c>
      <c r="AH17" s="115">
        <f t="shared" si="6"/>
        <v>0</v>
      </c>
      <c r="AI17" s="115">
        <f t="shared" si="6"/>
        <v>0</v>
      </c>
      <c r="AJ17" s="115">
        <f t="shared" si="6"/>
        <v>0</v>
      </c>
      <c r="AK17" s="115">
        <f t="shared" si="6"/>
        <v>0</v>
      </c>
      <c r="AL17" s="115">
        <f t="shared" si="6"/>
        <v>0</v>
      </c>
      <c r="AM17" s="115">
        <f t="shared" si="6"/>
        <v>0</v>
      </c>
      <c r="AN17" s="115">
        <f t="shared" si="6"/>
        <v>0</v>
      </c>
      <c r="AO17" s="114">
        <f t="shared" si="6"/>
        <v>0</v>
      </c>
      <c r="AP17" s="115">
        <f t="shared" si="6"/>
        <v>0</v>
      </c>
      <c r="AQ17" s="115">
        <f t="shared" si="6"/>
        <v>0</v>
      </c>
      <c r="AR17" s="115">
        <f t="shared" si="6"/>
        <v>0</v>
      </c>
      <c r="AS17" s="115">
        <f t="shared" si="6"/>
        <v>0</v>
      </c>
      <c r="AT17" s="115">
        <f t="shared" si="6"/>
        <v>0</v>
      </c>
      <c r="AU17" s="115">
        <f t="shared" si="6"/>
        <v>0</v>
      </c>
      <c r="AV17" s="115">
        <f t="shared" si="6"/>
        <v>0</v>
      </c>
      <c r="AW17" s="115">
        <f t="shared" si="6"/>
        <v>0</v>
      </c>
      <c r="AX17" s="115">
        <f t="shared" si="6"/>
        <v>0</v>
      </c>
      <c r="AY17" s="115">
        <f t="shared" si="6"/>
        <v>0</v>
      </c>
      <c r="AZ17" s="116">
        <f t="shared" si="6"/>
        <v>0</v>
      </c>
      <c r="BA17" s="114">
        <f t="shared" si="6"/>
        <v>0</v>
      </c>
      <c r="BB17" s="115">
        <f t="shared" si="6"/>
        <v>0</v>
      </c>
      <c r="BC17" s="115">
        <f t="shared" si="6"/>
        <v>0</v>
      </c>
      <c r="BD17" s="115">
        <f t="shared" si="6"/>
        <v>0</v>
      </c>
      <c r="BE17" s="115">
        <f t="shared" si="6"/>
        <v>0</v>
      </c>
      <c r="BF17" s="115">
        <f t="shared" si="6"/>
        <v>0</v>
      </c>
      <c r="BG17" s="115">
        <f t="shared" si="6"/>
        <v>0</v>
      </c>
      <c r="BH17" s="115">
        <f t="shared" si="6"/>
        <v>0</v>
      </c>
      <c r="BI17" s="115">
        <f t="shared" si="6"/>
        <v>0</v>
      </c>
      <c r="BJ17" s="115">
        <f t="shared" si="6"/>
        <v>0</v>
      </c>
      <c r="BK17" s="115">
        <f t="shared" si="6"/>
        <v>0</v>
      </c>
      <c r="BL17" s="116">
        <f t="shared" si="6"/>
        <v>0</v>
      </c>
      <c r="BM17"/>
      <c r="BN17"/>
      <c r="BO17"/>
      <c r="BP17"/>
      <c r="BQ17"/>
      <c r="BR17"/>
      <c r="BS17"/>
      <c r="BT17"/>
    </row>
    <row r="18" spans="1:72" x14ac:dyDescent="0.4">
      <c r="A18" s="141" t="str">
        <f>+'Sales Budget'!A19</f>
        <v>Service 3</v>
      </c>
      <c r="B18" s="99">
        <v>0</v>
      </c>
      <c r="C18" s="40"/>
      <c r="D18" s="40" t="str">
        <f>A12</f>
        <v>Good 8</v>
      </c>
      <c r="E18" s="39">
        <f>+'Sales Budget'!E18</f>
        <v>0</v>
      </c>
      <c r="F18" s="40">
        <f>+'Sales Budget'!F18</f>
        <v>0</v>
      </c>
      <c r="G18" s="40">
        <f>+'Sales Budget'!G18</f>
        <v>0</v>
      </c>
      <c r="H18" s="40">
        <f>+'Sales Budget'!H18</f>
        <v>0</v>
      </c>
      <c r="I18" s="40">
        <f>+'Sales Budget'!I18</f>
        <v>0</v>
      </c>
      <c r="J18" s="40">
        <f>+'Sales Budget'!J18</f>
        <v>0</v>
      </c>
      <c r="K18" s="40">
        <f>+'Sales Budget'!K18</f>
        <v>0</v>
      </c>
      <c r="L18" s="40">
        <f>+'Sales Budget'!L18</f>
        <v>0</v>
      </c>
      <c r="M18" s="40">
        <f>+'Sales Budget'!M18</f>
        <v>0</v>
      </c>
      <c r="N18" s="40">
        <f>+'Sales Budget'!N18</f>
        <v>0</v>
      </c>
      <c r="O18" s="40">
        <f>+'Sales Budget'!O18</f>
        <v>0</v>
      </c>
      <c r="P18" s="40">
        <f>+'Sales Budget'!P18</f>
        <v>0</v>
      </c>
      <c r="Q18" s="39">
        <f>+'Sales Budget'!Q18</f>
        <v>0</v>
      </c>
      <c r="R18" s="40">
        <f>+'Sales Budget'!R18</f>
        <v>0</v>
      </c>
      <c r="S18" s="40">
        <f>+'Sales Budget'!S18</f>
        <v>0</v>
      </c>
      <c r="T18" s="40">
        <f>+'Sales Budget'!T18</f>
        <v>0</v>
      </c>
      <c r="U18" s="40">
        <f>+'Sales Budget'!U18</f>
        <v>0</v>
      </c>
      <c r="V18" s="40">
        <f>+'Sales Budget'!V18</f>
        <v>0</v>
      </c>
      <c r="W18" s="40">
        <f>+'Sales Budget'!W18</f>
        <v>0</v>
      </c>
      <c r="X18" s="40">
        <f>+'Sales Budget'!X18</f>
        <v>0</v>
      </c>
      <c r="Y18" s="40">
        <f>+'Sales Budget'!Y18</f>
        <v>0</v>
      </c>
      <c r="Z18" s="40">
        <f>+'Sales Budget'!Z18</f>
        <v>0</v>
      </c>
      <c r="AA18" s="40">
        <f>+'Sales Budget'!AA18</f>
        <v>0</v>
      </c>
      <c r="AB18" s="41">
        <f>+'Sales Budget'!AB18</f>
        <v>0</v>
      </c>
      <c r="AC18" s="40">
        <f>+'Sales Budget'!AC18</f>
        <v>0</v>
      </c>
      <c r="AD18" s="40">
        <f>+'Sales Budget'!AD18</f>
        <v>0</v>
      </c>
      <c r="AE18" s="40">
        <f>+'Sales Budget'!AE18</f>
        <v>0</v>
      </c>
      <c r="AF18" s="40">
        <f>+'Sales Budget'!AF18</f>
        <v>0</v>
      </c>
      <c r="AG18" s="40">
        <f>+'Sales Budget'!AG18</f>
        <v>0</v>
      </c>
      <c r="AH18" s="40">
        <f>+'Sales Budget'!AH18</f>
        <v>0</v>
      </c>
      <c r="AI18" s="40">
        <f>+'Sales Budget'!AI18</f>
        <v>0</v>
      </c>
      <c r="AJ18" s="40">
        <f>+'Sales Budget'!AJ18</f>
        <v>0</v>
      </c>
      <c r="AK18" s="40">
        <f>+'Sales Budget'!AK18</f>
        <v>0</v>
      </c>
      <c r="AL18" s="40">
        <f>+'Sales Budget'!AL18</f>
        <v>0</v>
      </c>
      <c r="AM18" s="40">
        <f>+'Sales Budget'!AM18</f>
        <v>0</v>
      </c>
      <c r="AN18" s="40">
        <f>+'Sales Budget'!AN18</f>
        <v>0</v>
      </c>
      <c r="AO18" s="39">
        <f>+'Sales Budget'!AO18</f>
        <v>0</v>
      </c>
      <c r="AP18" s="40">
        <f>+'Sales Budget'!AP18</f>
        <v>0</v>
      </c>
      <c r="AQ18" s="40">
        <f>+'Sales Budget'!AQ18</f>
        <v>0</v>
      </c>
      <c r="AR18" s="40">
        <f>+'Sales Budget'!AR18</f>
        <v>0</v>
      </c>
      <c r="AS18" s="40">
        <f>+'Sales Budget'!AS18</f>
        <v>0</v>
      </c>
      <c r="AT18" s="40">
        <f>+'Sales Budget'!AT18</f>
        <v>0</v>
      </c>
      <c r="AU18" s="40">
        <f>+'Sales Budget'!AU18</f>
        <v>0</v>
      </c>
      <c r="AV18" s="40">
        <f>+'Sales Budget'!AV18</f>
        <v>0</v>
      </c>
      <c r="AW18" s="40">
        <f>+'Sales Budget'!AW18</f>
        <v>0</v>
      </c>
      <c r="AX18" s="40">
        <f>+'Sales Budget'!AX18</f>
        <v>0</v>
      </c>
      <c r="AY18" s="40">
        <f>+'Sales Budget'!AY18</f>
        <v>0</v>
      </c>
      <c r="AZ18" s="41">
        <f>+'Sales Budget'!AZ18</f>
        <v>0</v>
      </c>
      <c r="BA18" s="39">
        <f>+'Sales Budget'!BA18</f>
        <v>0</v>
      </c>
      <c r="BB18" s="40">
        <f>+'Sales Budget'!BB18</f>
        <v>0</v>
      </c>
      <c r="BC18" s="40">
        <f>+'Sales Budget'!BC18</f>
        <v>0</v>
      </c>
      <c r="BD18" s="40">
        <f>+'Sales Budget'!BD18</f>
        <v>0</v>
      </c>
      <c r="BE18" s="40">
        <f>+'Sales Budget'!BE18</f>
        <v>0</v>
      </c>
      <c r="BF18" s="40">
        <f>+'Sales Budget'!BF18</f>
        <v>0</v>
      </c>
      <c r="BG18" s="40">
        <f>+'Sales Budget'!BG18</f>
        <v>0</v>
      </c>
      <c r="BH18" s="40">
        <f>+'Sales Budget'!BH18</f>
        <v>0</v>
      </c>
      <c r="BI18" s="40">
        <f>+'Sales Budget'!BI18</f>
        <v>0</v>
      </c>
      <c r="BJ18" s="40">
        <f>+'Sales Budget'!BJ18</f>
        <v>0</v>
      </c>
      <c r="BK18" s="40">
        <f>+'Sales Budget'!BK18</f>
        <v>0</v>
      </c>
      <c r="BL18" s="41">
        <f>+'Sales Budget'!BL18</f>
        <v>0</v>
      </c>
      <c r="BM18"/>
      <c r="BN18"/>
      <c r="BO18"/>
      <c r="BP18"/>
      <c r="BQ18"/>
      <c r="BR18"/>
      <c r="BS18"/>
      <c r="BT18"/>
    </row>
    <row r="19" spans="1:72" x14ac:dyDescent="0.4">
      <c r="A19" s="141" t="str">
        <f>+'Sales Budget'!A20</f>
        <v>Service 4</v>
      </c>
      <c r="B19" s="99">
        <v>0</v>
      </c>
      <c r="C19" s="40"/>
      <c r="D19" s="40"/>
      <c r="E19" s="114">
        <f>+E6*$B$12</f>
        <v>0</v>
      </c>
      <c r="F19" s="115">
        <f t="shared" ref="F19:BL19" si="7">+F6*$B$12</f>
        <v>0</v>
      </c>
      <c r="G19" s="115">
        <f t="shared" si="7"/>
        <v>0</v>
      </c>
      <c r="H19" s="115">
        <f t="shared" si="7"/>
        <v>0</v>
      </c>
      <c r="I19" s="115">
        <f t="shared" si="7"/>
        <v>0</v>
      </c>
      <c r="J19" s="115">
        <f t="shared" si="7"/>
        <v>0</v>
      </c>
      <c r="K19" s="115">
        <f t="shared" si="7"/>
        <v>0</v>
      </c>
      <c r="L19" s="115">
        <f t="shared" si="7"/>
        <v>0</v>
      </c>
      <c r="M19" s="115">
        <f t="shared" si="7"/>
        <v>0</v>
      </c>
      <c r="N19" s="115">
        <f t="shared" si="7"/>
        <v>0</v>
      </c>
      <c r="O19" s="115">
        <f t="shared" si="7"/>
        <v>0</v>
      </c>
      <c r="P19" s="115">
        <f t="shared" si="7"/>
        <v>0</v>
      </c>
      <c r="Q19" s="114">
        <f t="shared" si="7"/>
        <v>0</v>
      </c>
      <c r="R19" s="115">
        <f t="shared" si="7"/>
        <v>0</v>
      </c>
      <c r="S19" s="115">
        <f t="shared" si="7"/>
        <v>0</v>
      </c>
      <c r="T19" s="115">
        <f t="shared" si="7"/>
        <v>0</v>
      </c>
      <c r="U19" s="115">
        <f t="shared" si="7"/>
        <v>0</v>
      </c>
      <c r="V19" s="115">
        <f t="shared" si="7"/>
        <v>0</v>
      </c>
      <c r="W19" s="115">
        <f t="shared" si="7"/>
        <v>0</v>
      </c>
      <c r="X19" s="115">
        <f t="shared" si="7"/>
        <v>0</v>
      </c>
      <c r="Y19" s="115">
        <f t="shared" si="7"/>
        <v>0</v>
      </c>
      <c r="Z19" s="115">
        <f t="shared" si="7"/>
        <v>0</v>
      </c>
      <c r="AA19" s="115">
        <f t="shared" si="7"/>
        <v>0</v>
      </c>
      <c r="AB19" s="116">
        <f t="shared" si="7"/>
        <v>0</v>
      </c>
      <c r="AC19" s="115">
        <f t="shared" si="7"/>
        <v>0</v>
      </c>
      <c r="AD19" s="115">
        <f t="shared" si="7"/>
        <v>0</v>
      </c>
      <c r="AE19" s="115">
        <f t="shared" si="7"/>
        <v>0</v>
      </c>
      <c r="AF19" s="115">
        <f t="shared" si="7"/>
        <v>0</v>
      </c>
      <c r="AG19" s="115">
        <f t="shared" si="7"/>
        <v>0</v>
      </c>
      <c r="AH19" s="115">
        <f t="shared" si="7"/>
        <v>0</v>
      </c>
      <c r="AI19" s="115">
        <f t="shared" si="7"/>
        <v>0</v>
      </c>
      <c r="AJ19" s="115">
        <f t="shared" si="7"/>
        <v>0</v>
      </c>
      <c r="AK19" s="115">
        <f t="shared" si="7"/>
        <v>0</v>
      </c>
      <c r="AL19" s="115">
        <f t="shared" si="7"/>
        <v>0</v>
      </c>
      <c r="AM19" s="115">
        <f t="shared" si="7"/>
        <v>0</v>
      </c>
      <c r="AN19" s="115">
        <f t="shared" si="7"/>
        <v>0</v>
      </c>
      <c r="AO19" s="114">
        <f t="shared" si="7"/>
        <v>0</v>
      </c>
      <c r="AP19" s="115">
        <f t="shared" si="7"/>
        <v>0</v>
      </c>
      <c r="AQ19" s="115">
        <f t="shared" si="7"/>
        <v>0</v>
      </c>
      <c r="AR19" s="115">
        <f t="shared" si="7"/>
        <v>0</v>
      </c>
      <c r="AS19" s="115">
        <f t="shared" si="7"/>
        <v>0</v>
      </c>
      <c r="AT19" s="115">
        <f t="shared" si="7"/>
        <v>0</v>
      </c>
      <c r="AU19" s="115">
        <f t="shared" si="7"/>
        <v>0</v>
      </c>
      <c r="AV19" s="115">
        <f t="shared" si="7"/>
        <v>0</v>
      </c>
      <c r="AW19" s="115">
        <f t="shared" si="7"/>
        <v>0</v>
      </c>
      <c r="AX19" s="115">
        <f t="shared" si="7"/>
        <v>0</v>
      </c>
      <c r="AY19" s="115">
        <f t="shared" si="7"/>
        <v>0</v>
      </c>
      <c r="AZ19" s="116">
        <f t="shared" si="7"/>
        <v>0</v>
      </c>
      <c r="BA19" s="114">
        <f t="shared" si="7"/>
        <v>0</v>
      </c>
      <c r="BB19" s="115">
        <f t="shared" si="7"/>
        <v>0</v>
      </c>
      <c r="BC19" s="115">
        <f t="shared" si="7"/>
        <v>0</v>
      </c>
      <c r="BD19" s="115">
        <f t="shared" si="7"/>
        <v>0</v>
      </c>
      <c r="BE19" s="115">
        <f t="shared" si="7"/>
        <v>0</v>
      </c>
      <c r="BF19" s="115">
        <f t="shared" si="7"/>
        <v>0</v>
      </c>
      <c r="BG19" s="115">
        <f t="shared" si="7"/>
        <v>0</v>
      </c>
      <c r="BH19" s="115">
        <f t="shared" si="7"/>
        <v>0</v>
      </c>
      <c r="BI19" s="115">
        <f t="shared" si="7"/>
        <v>0</v>
      </c>
      <c r="BJ19" s="115">
        <f t="shared" si="7"/>
        <v>0</v>
      </c>
      <c r="BK19" s="115">
        <f t="shared" si="7"/>
        <v>0</v>
      </c>
      <c r="BL19" s="116">
        <f t="shared" si="7"/>
        <v>0</v>
      </c>
      <c r="BM19"/>
      <c r="BN19"/>
      <c r="BO19"/>
      <c r="BP19"/>
      <c r="BQ19"/>
      <c r="BR19"/>
      <c r="BS19"/>
      <c r="BT19"/>
    </row>
    <row r="20" spans="1:72" ht="15.75" customHeight="1" x14ac:dyDescent="0.4">
      <c r="A20" s="141" t="str">
        <f>+'Sales Budget'!A21</f>
        <v>Service 5</v>
      </c>
      <c r="B20" s="99">
        <v>0</v>
      </c>
      <c r="C20" s="40"/>
      <c r="D20" s="40" t="str">
        <f>A13</f>
        <v>Good 9</v>
      </c>
      <c r="E20" s="39">
        <f>+'Sales Budget'!E20</f>
        <v>0</v>
      </c>
      <c r="F20" s="40">
        <f>+'Sales Budget'!F20</f>
        <v>0</v>
      </c>
      <c r="G20" s="40">
        <f>+'Sales Budget'!G20</f>
        <v>0</v>
      </c>
      <c r="H20" s="40">
        <f>+'Sales Budget'!H20</f>
        <v>0</v>
      </c>
      <c r="I20" s="40">
        <f>+'Sales Budget'!I20</f>
        <v>0</v>
      </c>
      <c r="J20" s="40">
        <f>+'Sales Budget'!J20</f>
        <v>0</v>
      </c>
      <c r="K20" s="40">
        <f>+'Sales Budget'!K20</f>
        <v>0</v>
      </c>
      <c r="L20" s="40">
        <f>+'Sales Budget'!L20</f>
        <v>0</v>
      </c>
      <c r="M20" s="40">
        <f>+'Sales Budget'!M20</f>
        <v>0</v>
      </c>
      <c r="N20" s="40">
        <f>+'Sales Budget'!N20</f>
        <v>0</v>
      </c>
      <c r="O20" s="40">
        <f>+'Sales Budget'!O20</f>
        <v>0</v>
      </c>
      <c r="P20" s="40">
        <f>+'Sales Budget'!P20</f>
        <v>0</v>
      </c>
      <c r="Q20" s="39">
        <f>+'Sales Budget'!Q20</f>
        <v>0</v>
      </c>
      <c r="R20" s="40">
        <f>+'Sales Budget'!R20</f>
        <v>0</v>
      </c>
      <c r="S20" s="40">
        <f>+'Sales Budget'!S20</f>
        <v>0</v>
      </c>
      <c r="T20" s="40">
        <f>+'Sales Budget'!T20</f>
        <v>0</v>
      </c>
      <c r="U20" s="40">
        <f>+'Sales Budget'!U20</f>
        <v>0</v>
      </c>
      <c r="V20" s="40">
        <f>+'Sales Budget'!V20</f>
        <v>0</v>
      </c>
      <c r="W20" s="40">
        <f>+'Sales Budget'!W20</f>
        <v>0</v>
      </c>
      <c r="X20" s="40">
        <f>+'Sales Budget'!X20</f>
        <v>0</v>
      </c>
      <c r="Y20" s="40">
        <f>+'Sales Budget'!Y20</f>
        <v>0</v>
      </c>
      <c r="Z20" s="40">
        <f>+'Sales Budget'!Z20</f>
        <v>0</v>
      </c>
      <c r="AA20" s="40">
        <f>+'Sales Budget'!AA20</f>
        <v>0</v>
      </c>
      <c r="AB20" s="41">
        <f>+'Sales Budget'!AB20</f>
        <v>0</v>
      </c>
      <c r="AC20" s="40">
        <f>+'Sales Budget'!AC20</f>
        <v>0</v>
      </c>
      <c r="AD20" s="40">
        <f>+'Sales Budget'!AD20</f>
        <v>0</v>
      </c>
      <c r="AE20" s="40">
        <f>+'Sales Budget'!AE20</f>
        <v>0</v>
      </c>
      <c r="AF20" s="40">
        <f>+'Sales Budget'!AF20</f>
        <v>0</v>
      </c>
      <c r="AG20" s="40">
        <f>+'Sales Budget'!AG20</f>
        <v>0</v>
      </c>
      <c r="AH20" s="40">
        <f>+'Sales Budget'!AH20</f>
        <v>0</v>
      </c>
      <c r="AI20" s="40">
        <f>+'Sales Budget'!AI20</f>
        <v>0</v>
      </c>
      <c r="AJ20" s="40">
        <f>+'Sales Budget'!AJ20</f>
        <v>0</v>
      </c>
      <c r="AK20" s="40">
        <f>+'Sales Budget'!AK20</f>
        <v>0</v>
      </c>
      <c r="AL20" s="40">
        <f>+'Sales Budget'!AL20</f>
        <v>0</v>
      </c>
      <c r="AM20" s="40">
        <f>+'Sales Budget'!AM20</f>
        <v>0</v>
      </c>
      <c r="AN20" s="40">
        <f>+'Sales Budget'!AN20</f>
        <v>0</v>
      </c>
      <c r="AO20" s="39">
        <f>+'Sales Budget'!AO20</f>
        <v>0</v>
      </c>
      <c r="AP20" s="40">
        <f>+'Sales Budget'!AP20</f>
        <v>0</v>
      </c>
      <c r="AQ20" s="40">
        <f>+'Sales Budget'!AQ20</f>
        <v>0</v>
      </c>
      <c r="AR20" s="40">
        <f>+'Sales Budget'!AR20</f>
        <v>0</v>
      </c>
      <c r="AS20" s="40">
        <f>+'Sales Budget'!AS20</f>
        <v>0</v>
      </c>
      <c r="AT20" s="40">
        <f>+'Sales Budget'!AT20</f>
        <v>0</v>
      </c>
      <c r="AU20" s="40">
        <f>+'Sales Budget'!AU20</f>
        <v>0</v>
      </c>
      <c r="AV20" s="40">
        <f>+'Sales Budget'!AV20</f>
        <v>0</v>
      </c>
      <c r="AW20" s="40">
        <f>+'Sales Budget'!AW20</f>
        <v>0</v>
      </c>
      <c r="AX20" s="40">
        <f>+'Sales Budget'!AX20</f>
        <v>0</v>
      </c>
      <c r="AY20" s="40">
        <f>+'Sales Budget'!AY20</f>
        <v>0</v>
      </c>
      <c r="AZ20" s="41">
        <f>+'Sales Budget'!AZ20</f>
        <v>0</v>
      </c>
      <c r="BA20" s="39">
        <f>+'Sales Budget'!BA20</f>
        <v>0</v>
      </c>
      <c r="BB20" s="40">
        <f>+'Sales Budget'!BB20</f>
        <v>0</v>
      </c>
      <c r="BC20" s="40">
        <f>+'Sales Budget'!BC20</f>
        <v>0</v>
      </c>
      <c r="BD20" s="40">
        <f>+'Sales Budget'!BD20</f>
        <v>0</v>
      </c>
      <c r="BE20" s="40">
        <f>+'Sales Budget'!BE20</f>
        <v>0</v>
      </c>
      <c r="BF20" s="40">
        <f>+'Sales Budget'!BF20</f>
        <v>0</v>
      </c>
      <c r="BG20" s="40">
        <f>+'Sales Budget'!BG20</f>
        <v>0</v>
      </c>
      <c r="BH20" s="40">
        <f>+'Sales Budget'!BH20</f>
        <v>0</v>
      </c>
      <c r="BI20" s="40">
        <f>+'Sales Budget'!BI20</f>
        <v>0</v>
      </c>
      <c r="BJ20" s="40">
        <f>+'Sales Budget'!BJ20</f>
        <v>0</v>
      </c>
      <c r="BK20" s="40">
        <f>+'Sales Budget'!BK20</f>
        <v>0</v>
      </c>
      <c r="BL20" s="41">
        <f>+'Sales Budget'!BL20</f>
        <v>0</v>
      </c>
      <c r="BM20"/>
      <c r="BN20"/>
      <c r="BO20"/>
      <c r="BP20"/>
      <c r="BQ20"/>
      <c r="BR20"/>
      <c r="BS20"/>
      <c r="BT20"/>
    </row>
    <row r="21" spans="1:72" ht="15.75" customHeight="1" x14ac:dyDescent="0.4">
      <c r="A21" s="141" t="str">
        <f>+'Sales Budget'!A22</f>
        <v>Service 6</v>
      </c>
      <c r="B21" s="99">
        <v>0</v>
      </c>
      <c r="C21" s="40"/>
      <c r="D21" s="40"/>
      <c r="E21" s="114">
        <f>+E8*$B$13</f>
        <v>0</v>
      </c>
      <c r="F21" s="115">
        <f t="shared" ref="F21:BL21" si="8">+F8*$B$13</f>
        <v>0</v>
      </c>
      <c r="G21" s="115">
        <f t="shared" si="8"/>
        <v>0</v>
      </c>
      <c r="H21" s="115">
        <f t="shared" si="8"/>
        <v>0</v>
      </c>
      <c r="I21" s="115">
        <f t="shared" si="8"/>
        <v>0</v>
      </c>
      <c r="J21" s="115">
        <f t="shared" si="8"/>
        <v>0</v>
      </c>
      <c r="K21" s="115">
        <f t="shared" si="8"/>
        <v>0</v>
      </c>
      <c r="L21" s="115">
        <f t="shared" si="8"/>
        <v>0</v>
      </c>
      <c r="M21" s="115">
        <f t="shared" si="8"/>
        <v>0</v>
      </c>
      <c r="N21" s="115">
        <f t="shared" si="8"/>
        <v>0</v>
      </c>
      <c r="O21" s="115">
        <f t="shared" si="8"/>
        <v>0</v>
      </c>
      <c r="P21" s="115">
        <f t="shared" si="8"/>
        <v>0</v>
      </c>
      <c r="Q21" s="114">
        <f t="shared" si="8"/>
        <v>0</v>
      </c>
      <c r="R21" s="115">
        <f t="shared" si="8"/>
        <v>0</v>
      </c>
      <c r="S21" s="115">
        <f t="shared" si="8"/>
        <v>0</v>
      </c>
      <c r="T21" s="115">
        <f t="shared" si="8"/>
        <v>0</v>
      </c>
      <c r="U21" s="115">
        <f t="shared" si="8"/>
        <v>0</v>
      </c>
      <c r="V21" s="115">
        <f t="shared" si="8"/>
        <v>0</v>
      </c>
      <c r="W21" s="115">
        <f t="shared" si="8"/>
        <v>0</v>
      </c>
      <c r="X21" s="115">
        <f t="shared" si="8"/>
        <v>0</v>
      </c>
      <c r="Y21" s="115">
        <f t="shared" si="8"/>
        <v>0</v>
      </c>
      <c r="Z21" s="115">
        <f t="shared" si="8"/>
        <v>0</v>
      </c>
      <c r="AA21" s="115">
        <f t="shared" si="8"/>
        <v>0</v>
      </c>
      <c r="AB21" s="116">
        <f t="shared" si="8"/>
        <v>0</v>
      </c>
      <c r="AC21" s="115">
        <f t="shared" si="8"/>
        <v>0</v>
      </c>
      <c r="AD21" s="115">
        <f t="shared" si="8"/>
        <v>0</v>
      </c>
      <c r="AE21" s="115">
        <f t="shared" si="8"/>
        <v>0</v>
      </c>
      <c r="AF21" s="115">
        <f t="shared" si="8"/>
        <v>0</v>
      </c>
      <c r="AG21" s="115">
        <f t="shared" si="8"/>
        <v>0</v>
      </c>
      <c r="AH21" s="115">
        <f t="shared" si="8"/>
        <v>0</v>
      </c>
      <c r="AI21" s="115">
        <f t="shared" si="8"/>
        <v>0</v>
      </c>
      <c r="AJ21" s="115">
        <f t="shared" si="8"/>
        <v>0</v>
      </c>
      <c r="AK21" s="115">
        <f t="shared" si="8"/>
        <v>0</v>
      </c>
      <c r="AL21" s="115">
        <f t="shared" si="8"/>
        <v>0</v>
      </c>
      <c r="AM21" s="115">
        <f t="shared" si="8"/>
        <v>0</v>
      </c>
      <c r="AN21" s="115">
        <f t="shared" si="8"/>
        <v>0</v>
      </c>
      <c r="AO21" s="114">
        <f t="shared" si="8"/>
        <v>0</v>
      </c>
      <c r="AP21" s="115">
        <f t="shared" si="8"/>
        <v>0</v>
      </c>
      <c r="AQ21" s="115">
        <f t="shared" si="8"/>
        <v>0</v>
      </c>
      <c r="AR21" s="115">
        <f t="shared" si="8"/>
        <v>0</v>
      </c>
      <c r="AS21" s="115">
        <f t="shared" si="8"/>
        <v>0</v>
      </c>
      <c r="AT21" s="115">
        <f t="shared" si="8"/>
        <v>0</v>
      </c>
      <c r="AU21" s="115">
        <f t="shared" si="8"/>
        <v>0</v>
      </c>
      <c r="AV21" s="115">
        <f t="shared" si="8"/>
        <v>0</v>
      </c>
      <c r="AW21" s="115">
        <f t="shared" si="8"/>
        <v>0</v>
      </c>
      <c r="AX21" s="115">
        <f t="shared" si="8"/>
        <v>0</v>
      </c>
      <c r="AY21" s="115">
        <f t="shared" si="8"/>
        <v>0</v>
      </c>
      <c r="AZ21" s="116">
        <f t="shared" si="8"/>
        <v>0</v>
      </c>
      <c r="BA21" s="114">
        <f t="shared" si="8"/>
        <v>0</v>
      </c>
      <c r="BB21" s="115">
        <f t="shared" si="8"/>
        <v>0</v>
      </c>
      <c r="BC21" s="115">
        <f t="shared" si="8"/>
        <v>0</v>
      </c>
      <c r="BD21" s="115">
        <f t="shared" si="8"/>
        <v>0</v>
      </c>
      <c r="BE21" s="115">
        <f t="shared" si="8"/>
        <v>0</v>
      </c>
      <c r="BF21" s="115">
        <f t="shared" si="8"/>
        <v>0</v>
      </c>
      <c r="BG21" s="115">
        <f t="shared" si="8"/>
        <v>0</v>
      </c>
      <c r="BH21" s="115">
        <f t="shared" si="8"/>
        <v>0</v>
      </c>
      <c r="BI21" s="115">
        <f t="shared" si="8"/>
        <v>0</v>
      </c>
      <c r="BJ21" s="115">
        <f t="shared" si="8"/>
        <v>0</v>
      </c>
      <c r="BK21" s="115">
        <f t="shared" si="8"/>
        <v>0</v>
      </c>
      <c r="BL21" s="116">
        <f t="shared" si="8"/>
        <v>0</v>
      </c>
      <c r="BM21"/>
      <c r="BN21"/>
      <c r="BO21"/>
      <c r="BP21"/>
      <c r="BQ21"/>
      <c r="BR21"/>
      <c r="BS21"/>
      <c r="BT21"/>
    </row>
    <row r="22" spans="1:72" ht="15.75" customHeight="1" x14ac:dyDescent="0.4">
      <c r="A22" s="141" t="str">
        <f>+'Sales Budget'!A23</f>
        <v>Service 7</v>
      </c>
      <c r="B22" s="99">
        <v>0</v>
      </c>
      <c r="C22" s="40"/>
      <c r="D22" s="40" t="str">
        <f>A14</f>
        <v>Good 10</v>
      </c>
      <c r="E22" s="39">
        <f>+'Sales Budget'!E22</f>
        <v>0</v>
      </c>
      <c r="F22" s="40">
        <f>+'Sales Budget'!F22</f>
        <v>0</v>
      </c>
      <c r="G22" s="40">
        <f>+'Sales Budget'!G22</f>
        <v>0</v>
      </c>
      <c r="H22" s="40">
        <f>+'Sales Budget'!H22</f>
        <v>0</v>
      </c>
      <c r="I22" s="40">
        <f>+'Sales Budget'!I22</f>
        <v>0</v>
      </c>
      <c r="J22" s="40">
        <f>+'Sales Budget'!J22</f>
        <v>0</v>
      </c>
      <c r="K22" s="40">
        <f>+'Sales Budget'!K22</f>
        <v>0</v>
      </c>
      <c r="L22" s="40">
        <f>+'Sales Budget'!L22</f>
        <v>0</v>
      </c>
      <c r="M22" s="40">
        <f>+'Sales Budget'!M22</f>
        <v>0</v>
      </c>
      <c r="N22" s="40">
        <f>+'Sales Budget'!N22</f>
        <v>0</v>
      </c>
      <c r="O22" s="40">
        <f>+'Sales Budget'!O22</f>
        <v>0</v>
      </c>
      <c r="P22" s="40">
        <f>+'Sales Budget'!P22</f>
        <v>0</v>
      </c>
      <c r="Q22" s="39">
        <f>+'Sales Budget'!Q22</f>
        <v>0</v>
      </c>
      <c r="R22" s="40">
        <f>+'Sales Budget'!R22</f>
        <v>0</v>
      </c>
      <c r="S22" s="40">
        <f>+'Sales Budget'!S22</f>
        <v>0</v>
      </c>
      <c r="T22" s="40">
        <f>+'Sales Budget'!T22</f>
        <v>0</v>
      </c>
      <c r="U22" s="40">
        <f>+'Sales Budget'!U22</f>
        <v>0</v>
      </c>
      <c r="V22" s="40">
        <f>+'Sales Budget'!V22</f>
        <v>0</v>
      </c>
      <c r="W22" s="40">
        <f>+'Sales Budget'!W22</f>
        <v>0</v>
      </c>
      <c r="X22" s="40">
        <f>+'Sales Budget'!X22</f>
        <v>0</v>
      </c>
      <c r="Y22" s="40">
        <f>+'Sales Budget'!Y22</f>
        <v>0</v>
      </c>
      <c r="Z22" s="40">
        <f>+'Sales Budget'!Z22</f>
        <v>0</v>
      </c>
      <c r="AA22" s="40">
        <f>+'Sales Budget'!AA22</f>
        <v>0</v>
      </c>
      <c r="AB22" s="41">
        <f>+'Sales Budget'!AB22</f>
        <v>0</v>
      </c>
      <c r="AC22" s="40">
        <f>+'Sales Budget'!AC22</f>
        <v>0</v>
      </c>
      <c r="AD22" s="40">
        <f>+'Sales Budget'!AD22</f>
        <v>0</v>
      </c>
      <c r="AE22" s="40">
        <f>+'Sales Budget'!AE22</f>
        <v>0</v>
      </c>
      <c r="AF22" s="40">
        <f>+'Sales Budget'!AF22</f>
        <v>0</v>
      </c>
      <c r="AG22" s="40">
        <f>+'Sales Budget'!AG22</f>
        <v>0</v>
      </c>
      <c r="AH22" s="40">
        <f>+'Sales Budget'!AH22</f>
        <v>0</v>
      </c>
      <c r="AI22" s="40">
        <f>+'Sales Budget'!AI22</f>
        <v>0</v>
      </c>
      <c r="AJ22" s="40">
        <f>+'Sales Budget'!AJ22</f>
        <v>0</v>
      </c>
      <c r="AK22" s="40">
        <f>+'Sales Budget'!AK22</f>
        <v>0</v>
      </c>
      <c r="AL22" s="40">
        <f>+'Sales Budget'!AL22</f>
        <v>0</v>
      </c>
      <c r="AM22" s="40">
        <f>+'Sales Budget'!AM22</f>
        <v>0</v>
      </c>
      <c r="AN22" s="40">
        <f>+'Sales Budget'!AN22</f>
        <v>0</v>
      </c>
      <c r="AO22" s="39">
        <f>+'Sales Budget'!AO22</f>
        <v>0</v>
      </c>
      <c r="AP22" s="40">
        <f>+'Sales Budget'!AP22</f>
        <v>0</v>
      </c>
      <c r="AQ22" s="40">
        <f>+'Sales Budget'!AQ22</f>
        <v>0</v>
      </c>
      <c r="AR22" s="40">
        <f>+'Sales Budget'!AR22</f>
        <v>0</v>
      </c>
      <c r="AS22" s="40">
        <f>+'Sales Budget'!AS22</f>
        <v>0</v>
      </c>
      <c r="AT22" s="40">
        <f>+'Sales Budget'!AT22</f>
        <v>0</v>
      </c>
      <c r="AU22" s="40">
        <f>+'Sales Budget'!AU22</f>
        <v>0</v>
      </c>
      <c r="AV22" s="40">
        <f>+'Sales Budget'!AV22</f>
        <v>0</v>
      </c>
      <c r="AW22" s="40">
        <f>+'Sales Budget'!AW22</f>
        <v>0</v>
      </c>
      <c r="AX22" s="40">
        <f>+'Sales Budget'!AX22</f>
        <v>0</v>
      </c>
      <c r="AY22" s="40">
        <f>+'Sales Budget'!AY22</f>
        <v>0</v>
      </c>
      <c r="AZ22" s="41">
        <f>+'Sales Budget'!AZ22</f>
        <v>0</v>
      </c>
      <c r="BA22" s="39">
        <f>+'Sales Budget'!BA22</f>
        <v>0</v>
      </c>
      <c r="BB22" s="40">
        <f>+'Sales Budget'!BB22</f>
        <v>0</v>
      </c>
      <c r="BC22" s="40">
        <f>+'Sales Budget'!BC22</f>
        <v>0</v>
      </c>
      <c r="BD22" s="40">
        <f>+'Sales Budget'!BD22</f>
        <v>0</v>
      </c>
      <c r="BE22" s="40">
        <f>+'Sales Budget'!BE22</f>
        <v>0</v>
      </c>
      <c r="BF22" s="40">
        <f>+'Sales Budget'!BF22</f>
        <v>0</v>
      </c>
      <c r="BG22" s="40">
        <f>+'Sales Budget'!BG22</f>
        <v>0</v>
      </c>
      <c r="BH22" s="40">
        <f>+'Sales Budget'!BH22</f>
        <v>0</v>
      </c>
      <c r="BI22" s="40">
        <f>+'Sales Budget'!BI22</f>
        <v>0</v>
      </c>
      <c r="BJ22" s="40">
        <f>+'Sales Budget'!BJ22</f>
        <v>0</v>
      </c>
      <c r="BK22" s="40">
        <f>+'Sales Budget'!BK22</f>
        <v>0</v>
      </c>
      <c r="BL22" s="41">
        <f>+'Sales Budget'!BL22</f>
        <v>0</v>
      </c>
      <c r="BM22"/>
      <c r="BN22"/>
      <c r="BO22"/>
      <c r="BP22"/>
      <c r="BQ22"/>
      <c r="BR22"/>
      <c r="BS22"/>
      <c r="BT22"/>
    </row>
    <row r="23" spans="1:72" ht="15.75" customHeight="1" thickBot="1" x14ac:dyDescent="0.45">
      <c r="A23" s="141" t="str">
        <f>+'Sales Budget'!A24</f>
        <v>Service 8</v>
      </c>
      <c r="B23" s="99">
        <v>0</v>
      </c>
      <c r="C23" s="40"/>
      <c r="D23" s="40"/>
      <c r="E23" s="119">
        <f>+E22*$B$14</f>
        <v>0</v>
      </c>
      <c r="F23" s="120">
        <f t="shared" ref="F23:BL23" si="9">+F22*$B$14</f>
        <v>0</v>
      </c>
      <c r="G23" s="120">
        <f t="shared" si="9"/>
        <v>0</v>
      </c>
      <c r="H23" s="120">
        <f t="shared" si="9"/>
        <v>0</v>
      </c>
      <c r="I23" s="120">
        <f t="shared" si="9"/>
        <v>0</v>
      </c>
      <c r="J23" s="120">
        <f t="shared" si="9"/>
        <v>0</v>
      </c>
      <c r="K23" s="120">
        <f t="shared" si="9"/>
        <v>0</v>
      </c>
      <c r="L23" s="120">
        <f t="shared" si="9"/>
        <v>0</v>
      </c>
      <c r="M23" s="120">
        <f t="shared" si="9"/>
        <v>0</v>
      </c>
      <c r="N23" s="120">
        <f t="shared" si="9"/>
        <v>0</v>
      </c>
      <c r="O23" s="120">
        <f t="shared" si="9"/>
        <v>0</v>
      </c>
      <c r="P23" s="120">
        <f t="shared" si="9"/>
        <v>0</v>
      </c>
      <c r="Q23" s="119">
        <f t="shared" si="9"/>
        <v>0</v>
      </c>
      <c r="R23" s="120">
        <f t="shared" si="9"/>
        <v>0</v>
      </c>
      <c r="S23" s="120">
        <f t="shared" si="9"/>
        <v>0</v>
      </c>
      <c r="T23" s="120">
        <f t="shared" si="9"/>
        <v>0</v>
      </c>
      <c r="U23" s="120">
        <f t="shared" si="9"/>
        <v>0</v>
      </c>
      <c r="V23" s="120">
        <f t="shared" si="9"/>
        <v>0</v>
      </c>
      <c r="W23" s="120">
        <f t="shared" si="9"/>
        <v>0</v>
      </c>
      <c r="X23" s="120">
        <f t="shared" si="9"/>
        <v>0</v>
      </c>
      <c r="Y23" s="120">
        <f t="shared" si="9"/>
        <v>0</v>
      </c>
      <c r="Z23" s="120">
        <f t="shared" si="9"/>
        <v>0</v>
      </c>
      <c r="AA23" s="120">
        <f t="shared" si="9"/>
        <v>0</v>
      </c>
      <c r="AB23" s="121">
        <f t="shared" si="9"/>
        <v>0</v>
      </c>
      <c r="AC23" s="120">
        <f t="shared" si="9"/>
        <v>0</v>
      </c>
      <c r="AD23" s="120">
        <f t="shared" si="9"/>
        <v>0</v>
      </c>
      <c r="AE23" s="120">
        <f t="shared" si="9"/>
        <v>0</v>
      </c>
      <c r="AF23" s="120">
        <f t="shared" si="9"/>
        <v>0</v>
      </c>
      <c r="AG23" s="120">
        <f t="shared" si="9"/>
        <v>0</v>
      </c>
      <c r="AH23" s="120">
        <f t="shared" si="9"/>
        <v>0</v>
      </c>
      <c r="AI23" s="120">
        <f t="shared" si="9"/>
        <v>0</v>
      </c>
      <c r="AJ23" s="120">
        <f t="shared" si="9"/>
        <v>0</v>
      </c>
      <c r="AK23" s="120">
        <f t="shared" si="9"/>
        <v>0</v>
      </c>
      <c r="AL23" s="120">
        <f t="shared" si="9"/>
        <v>0</v>
      </c>
      <c r="AM23" s="120">
        <f t="shared" si="9"/>
        <v>0</v>
      </c>
      <c r="AN23" s="120">
        <f t="shared" si="9"/>
        <v>0</v>
      </c>
      <c r="AO23" s="119">
        <f t="shared" si="9"/>
        <v>0</v>
      </c>
      <c r="AP23" s="120">
        <f t="shared" si="9"/>
        <v>0</v>
      </c>
      <c r="AQ23" s="120">
        <f t="shared" si="9"/>
        <v>0</v>
      </c>
      <c r="AR23" s="120">
        <f t="shared" si="9"/>
        <v>0</v>
      </c>
      <c r="AS23" s="120">
        <f t="shared" si="9"/>
        <v>0</v>
      </c>
      <c r="AT23" s="120">
        <f t="shared" si="9"/>
        <v>0</v>
      </c>
      <c r="AU23" s="120">
        <f t="shared" si="9"/>
        <v>0</v>
      </c>
      <c r="AV23" s="120">
        <f t="shared" si="9"/>
        <v>0</v>
      </c>
      <c r="AW23" s="120">
        <f t="shared" si="9"/>
        <v>0</v>
      </c>
      <c r="AX23" s="120">
        <f t="shared" si="9"/>
        <v>0</v>
      </c>
      <c r="AY23" s="120">
        <f t="shared" si="9"/>
        <v>0</v>
      </c>
      <c r="AZ23" s="121">
        <f t="shared" si="9"/>
        <v>0</v>
      </c>
      <c r="BA23" s="119">
        <f t="shared" si="9"/>
        <v>0</v>
      </c>
      <c r="BB23" s="120">
        <f t="shared" si="9"/>
        <v>0</v>
      </c>
      <c r="BC23" s="120">
        <f t="shared" si="9"/>
        <v>0</v>
      </c>
      <c r="BD23" s="120">
        <f t="shared" si="9"/>
        <v>0</v>
      </c>
      <c r="BE23" s="120">
        <f t="shared" si="9"/>
        <v>0</v>
      </c>
      <c r="BF23" s="120">
        <f t="shared" si="9"/>
        <v>0</v>
      </c>
      <c r="BG23" s="120">
        <f t="shared" si="9"/>
        <v>0</v>
      </c>
      <c r="BH23" s="120">
        <f t="shared" si="9"/>
        <v>0</v>
      </c>
      <c r="BI23" s="120">
        <f t="shared" si="9"/>
        <v>0</v>
      </c>
      <c r="BJ23" s="120">
        <f t="shared" si="9"/>
        <v>0</v>
      </c>
      <c r="BK23" s="120">
        <f t="shared" si="9"/>
        <v>0</v>
      </c>
      <c r="BL23" s="121">
        <f t="shared" si="9"/>
        <v>0</v>
      </c>
      <c r="BM23"/>
      <c r="BN23"/>
      <c r="BO23"/>
      <c r="BP23"/>
      <c r="BQ23"/>
      <c r="BR23"/>
      <c r="BS23"/>
      <c r="BT23"/>
    </row>
    <row r="24" spans="1:72" ht="15.75" customHeight="1" thickTop="1" x14ac:dyDescent="0.4">
      <c r="A24" s="141" t="str">
        <f>+'Sales Budget'!A25</f>
        <v>Service 9</v>
      </c>
      <c r="B24" s="99">
        <v>0</v>
      </c>
      <c r="C24" s="40"/>
      <c r="D24" s="40" t="s">
        <v>85</v>
      </c>
      <c r="E24" s="47">
        <f>+E5+E7+E21+E23+E9+E11+E13+E15+E17+E19</f>
        <v>0</v>
      </c>
      <c r="F24" s="48">
        <f t="shared" ref="F24:BL24" si="10">+F5+F7+F21+F23+F9+F11+F13+F15+F17+F19</f>
        <v>0</v>
      </c>
      <c r="G24" s="48">
        <f t="shared" si="10"/>
        <v>0</v>
      </c>
      <c r="H24" s="48">
        <f t="shared" si="10"/>
        <v>0</v>
      </c>
      <c r="I24" s="48">
        <f t="shared" si="10"/>
        <v>0</v>
      </c>
      <c r="J24" s="48">
        <f t="shared" si="10"/>
        <v>0</v>
      </c>
      <c r="K24" s="48">
        <f t="shared" si="10"/>
        <v>0</v>
      </c>
      <c r="L24" s="48">
        <f t="shared" si="10"/>
        <v>0</v>
      </c>
      <c r="M24" s="48">
        <f t="shared" si="10"/>
        <v>0</v>
      </c>
      <c r="N24" s="48">
        <f t="shared" si="10"/>
        <v>0</v>
      </c>
      <c r="O24" s="48">
        <f t="shared" si="10"/>
        <v>0</v>
      </c>
      <c r="P24" s="48">
        <f t="shared" si="10"/>
        <v>0</v>
      </c>
      <c r="Q24" s="47">
        <f t="shared" si="10"/>
        <v>0</v>
      </c>
      <c r="R24" s="48">
        <f t="shared" si="10"/>
        <v>0</v>
      </c>
      <c r="S24" s="48">
        <f t="shared" si="10"/>
        <v>0</v>
      </c>
      <c r="T24" s="48">
        <f t="shared" si="10"/>
        <v>0</v>
      </c>
      <c r="U24" s="48">
        <f t="shared" si="10"/>
        <v>0</v>
      </c>
      <c r="V24" s="48">
        <f t="shared" si="10"/>
        <v>0</v>
      </c>
      <c r="W24" s="48">
        <f t="shared" si="10"/>
        <v>0</v>
      </c>
      <c r="X24" s="48">
        <f t="shared" si="10"/>
        <v>0</v>
      </c>
      <c r="Y24" s="48">
        <f t="shared" si="10"/>
        <v>0</v>
      </c>
      <c r="Z24" s="48">
        <f t="shared" si="10"/>
        <v>0</v>
      </c>
      <c r="AA24" s="48">
        <f t="shared" si="10"/>
        <v>0</v>
      </c>
      <c r="AB24" s="49">
        <f t="shared" si="10"/>
        <v>0</v>
      </c>
      <c r="AC24" s="48">
        <f t="shared" si="10"/>
        <v>0</v>
      </c>
      <c r="AD24" s="48">
        <f t="shared" si="10"/>
        <v>0</v>
      </c>
      <c r="AE24" s="48">
        <f t="shared" si="10"/>
        <v>0</v>
      </c>
      <c r="AF24" s="48">
        <f t="shared" si="10"/>
        <v>0</v>
      </c>
      <c r="AG24" s="48">
        <f t="shared" si="10"/>
        <v>0</v>
      </c>
      <c r="AH24" s="48">
        <f t="shared" si="10"/>
        <v>0</v>
      </c>
      <c r="AI24" s="48">
        <f t="shared" si="10"/>
        <v>0</v>
      </c>
      <c r="AJ24" s="48">
        <f t="shared" si="10"/>
        <v>0</v>
      </c>
      <c r="AK24" s="48">
        <f t="shared" si="10"/>
        <v>0</v>
      </c>
      <c r="AL24" s="48">
        <f t="shared" si="10"/>
        <v>0</v>
      </c>
      <c r="AM24" s="48">
        <f t="shared" si="10"/>
        <v>0</v>
      </c>
      <c r="AN24" s="48">
        <f t="shared" si="10"/>
        <v>0</v>
      </c>
      <c r="AO24" s="47">
        <f t="shared" si="10"/>
        <v>0</v>
      </c>
      <c r="AP24" s="48">
        <f t="shared" si="10"/>
        <v>0</v>
      </c>
      <c r="AQ24" s="48">
        <f t="shared" si="10"/>
        <v>0</v>
      </c>
      <c r="AR24" s="48">
        <f t="shared" si="10"/>
        <v>0</v>
      </c>
      <c r="AS24" s="48">
        <f t="shared" si="10"/>
        <v>0</v>
      </c>
      <c r="AT24" s="48">
        <f t="shared" si="10"/>
        <v>0</v>
      </c>
      <c r="AU24" s="48">
        <f t="shared" si="10"/>
        <v>0</v>
      </c>
      <c r="AV24" s="48">
        <f t="shared" si="10"/>
        <v>0</v>
      </c>
      <c r="AW24" s="48">
        <f t="shared" si="10"/>
        <v>0</v>
      </c>
      <c r="AX24" s="48">
        <f t="shared" si="10"/>
        <v>0</v>
      </c>
      <c r="AY24" s="48">
        <f t="shared" si="10"/>
        <v>0</v>
      </c>
      <c r="AZ24" s="49">
        <f t="shared" si="10"/>
        <v>0</v>
      </c>
      <c r="BA24" s="47">
        <f t="shared" si="10"/>
        <v>0</v>
      </c>
      <c r="BB24" s="48">
        <f t="shared" si="10"/>
        <v>0</v>
      </c>
      <c r="BC24" s="48">
        <f t="shared" si="10"/>
        <v>0</v>
      </c>
      <c r="BD24" s="48">
        <f t="shared" si="10"/>
        <v>0</v>
      </c>
      <c r="BE24" s="48">
        <f t="shared" si="10"/>
        <v>0</v>
      </c>
      <c r="BF24" s="48">
        <f t="shared" si="10"/>
        <v>0</v>
      </c>
      <c r="BG24" s="48">
        <f t="shared" si="10"/>
        <v>0</v>
      </c>
      <c r="BH24" s="48">
        <f t="shared" si="10"/>
        <v>0</v>
      </c>
      <c r="BI24" s="48">
        <f t="shared" si="10"/>
        <v>0</v>
      </c>
      <c r="BJ24" s="48">
        <f t="shared" si="10"/>
        <v>0</v>
      </c>
      <c r="BK24" s="48">
        <f t="shared" si="10"/>
        <v>0</v>
      </c>
      <c r="BL24" s="49">
        <f t="shared" si="10"/>
        <v>0</v>
      </c>
      <c r="BM24"/>
      <c r="BN24"/>
      <c r="BO24"/>
      <c r="BP24"/>
      <c r="BQ24"/>
      <c r="BR24"/>
      <c r="BS24"/>
      <c r="BT24"/>
    </row>
    <row r="25" spans="1:72" ht="15.75" customHeight="1" x14ac:dyDescent="0.4">
      <c r="A25" s="141" t="str">
        <f>+'Sales Budget'!A26</f>
        <v>Service 10</v>
      </c>
      <c r="B25" s="99">
        <v>0</v>
      </c>
      <c r="C25" s="40"/>
      <c r="D25" s="40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1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39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1"/>
      <c r="BA25" s="3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  <c r="BM25"/>
      <c r="BN25"/>
      <c r="BO25"/>
      <c r="BP25"/>
      <c r="BQ25"/>
      <c r="BR25"/>
      <c r="BS25"/>
      <c r="BT25"/>
    </row>
    <row r="26" spans="1:72" ht="15.75" customHeight="1" x14ac:dyDescent="0.4">
      <c r="A26" s="105"/>
      <c r="B26" s="105"/>
      <c r="C26" s="40"/>
      <c r="D26" s="148" t="s">
        <v>76</v>
      </c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9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39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1"/>
      <c r="BA26" s="39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BM26"/>
      <c r="BN26"/>
      <c r="BO26"/>
      <c r="BP26"/>
      <c r="BQ26"/>
      <c r="BR26"/>
      <c r="BS26"/>
      <c r="BT26"/>
    </row>
    <row r="27" spans="1:72" ht="15.75" customHeight="1" x14ac:dyDescent="0.45">
      <c r="A27" s="106" t="s">
        <v>101</v>
      </c>
      <c r="B27" s="105"/>
      <c r="C27" s="40"/>
      <c r="D27" s="40" t="str">
        <f>A16</f>
        <v>Service 1</v>
      </c>
      <c r="E27" s="39">
        <f>+'Sales Budget'!E27</f>
        <v>0</v>
      </c>
      <c r="F27" s="40">
        <f>+'Sales Budget'!F27</f>
        <v>0</v>
      </c>
      <c r="G27" s="40">
        <f>+'Sales Budget'!G27</f>
        <v>0</v>
      </c>
      <c r="H27" s="40">
        <f>+'Sales Budget'!H27</f>
        <v>0</v>
      </c>
      <c r="I27" s="40">
        <f>+'Sales Budget'!I27</f>
        <v>0</v>
      </c>
      <c r="J27" s="40">
        <f>+'Sales Budget'!J27</f>
        <v>0</v>
      </c>
      <c r="K27" s="40">
        <f>+'Sales Budget'!K27</f>
        <v>0</v>
      </c>
      <c r="L27" s="40">
        <f>+'Sales Budget'!L27</f>
        <v>0</v>
      </c>
      <c r="M27" s="40">
        <f>+'Sales Budget'!M27</f>
        <v>0</v>
      </c>
      <c r="N27" s="40">
        <f>+'Sales Budget'!N27</f>
        <v>0</v>
      </c>
      <c r="O27" s="40">
        <f>+'Sales Budget'!O27</f>
        <v>0</v>
      </c>
      <c r="P27" s="40">
        <f>+'Sales Budget'!P27</f>
        <v>0</v>
      </c>
      <c r="Q27" s="39">
        <f>+'Sales Budget'!Q27</f>
        <v>0</v>
      </c>
      <c r="R27" s="40">
        <f>+'Sales Budget'!R27</f>
        <v>0</v>
      </c>
      <c r="S27" s="40">
        <f>+'Sales Budget'!S27</f>
        <v>0</v>
      </c>
      <c r="T27" s="40">
        <f>+'Sales Budget'!T27</f>
        <v>0</v>
      </c>
      <c r="U27" s="40">
        <f>+'Sales Budget'!U27</f>
        <v>0</v>
      </c>
      <c r="V27" s="40">
        <f>+'Sales Budget'!V27</f>
        <v>0</v>
      </c>
      <c r="W27" s="40">
        <f>+'Sales Budget'!W27</f>
        <v>0</v>
      </c>
      <c r="X27" s="40">
        <f>+'Sales Budget'!X27</f>
        <v>0</v>
      </c>
      <c r="Y27" s="40">
        <f>+'Sales Budget'!Y27</f>
        <v>0</v>
      </c>
      <c r="Z27" s="40">
        <f>+'Sales Budget'!Z27</f>
        <v>0</v>
      </c>
      <c r="AA27" s="40">
        <f>+'Sales Budget'!AA27</f>
        <v>0</v>
      </c>
      <c r="AB27" s="41">
        <f>+'Sales Budget'!AB27</f>
        <v>0</v>
      </c>
      <c r="AC27" s="40">
        <f>+'Sales Budget'!AC27</f>
        <v>0</v>
      </c>
      <c r="AD27" s="40">
        <f>+'Sales Budget'!AD27</f>
        <v>0</v>
      </c>
      <c r="AE27" s="40">
        <f>+'Sales Budget'!AE27</f>
        <v>0</v>
      </c>
      <c r="AF27" s="40">
        <f>+'Sales Budget'!AF27</f>
        <v>0</v>
      </c>
      <c r="AG27" s="40">
        <f>+'Sales Budget'!AG27</f>
        <v>0</v>
      </c>
      <c r="AH27" s="40">
        <f>+'Sales Budget'!AH27</f>
        <v>0</v>
      </c>
      <c r="AI27" s="40">
        <f>+'Sales Budget'!AI27</f>
        <v>0</v>
      </c>
      <c r="AJ27" s="40">
        <f>+'Sales Budget'!AJ27</f>
        <v>0</v>
      </c>
      <c r="AK27" s="40">
        <f>+'Sales Budget'!AK27</f>
        <v>0</v>
      </c>
      <c r="AL27" s="40">
        <f>+'Sales Budget'!AL27</f>
        <v>0</v>
      </c>
      <c r="AM27" s="40">
        <f>+'Sales Budget'!AM27</f>
        <v>0</v>
      </c>
      <c r="AN27" s="40">
        <f>+'Sales Budget'!AN27</f>
        <v>0</v>
      </c>
      <c r="AO27" s="39">
        <f>+'Sales Budget'!AO27</f>
        <v>0</v>
      </c>
      <c r="AP27" s="40">
        <f>+'Sales Budget'!AP27</f>
        <v>0</v>
      </c>
      <c r="AQ27" s="40">
        <f>+'Sales Budget'!AQ27</f>
        <v>0</v>
      </c>
      <c r="AR27" s="40">
        <f>+'Sales Budget'!AR27</f>
        <v>0</v>
      </c>
      <c r="AS27" s="40">
        <f>+'Sales Budget'!AS27</f>
        <v>0</v>
      </c>
      <c r="AT27" s="40">
        <f>+'Sales Budget'!AT27</f>
        <v>0</v>
      </c>
      <c r="AU27" s="40">
        <f>+'Sales Budget'!AU27</f>
        <v>0</v>
      </c>
      <c r="AV27" s="40">
        <f>+'Sales Budget'!AV27</f>
        <v>0</v>
      </c>
      <c r="AW27" s="40">
        <f>+'Sales Budget'!AW27</f>
        <v>0</v>
      </c>
      <c r="AX27" s="40">
        <f>+'Sales Budget'!AX27</f>
        <v>0</v>
      </c>
      <c r="AY27" s="40">
        <f>+'Sales Budget'!AY27</f>
        <v>0</v>
      </c>
      <c r="AZ27" s="41">
        <f>+'Sales Budget'!AZ27</f>
        <v>0</v>
      </c>
      <c r="BA27" s="39">
        <f>+'Sales Budget'!BA27</f>
        <v>0</v>
      </c>
      <c r="BB27" s="40">
        <f>+'Sales Budget'!BB27</f>
        <v>0</v>
      </c>
      <c r="BC27" s="40">
        <f>+'Sales Budget'!BC27</f>
        <v>0</v>
      </c>
      <c r="BD27" s="40">
        <f>+'Sales Budget'!BD27</f>
        <v>0</v>
      </c>
      <c r="BE27" s="40">
        <f>+'Sales Budget'!BE27</f>
        <v>0</v>
      </c>
      <c r="BF27" s="40">
        <f>+'Sales Budget'!BF27</f>
        <v>0</v>
      </c>
      <c r="BG27" s="40">
        <f>+'Sales Budget'!BG27</f>
        <v>0</v>
      </c>
      <c r="BH27" s="40">
        <f>+'Sales Budget'!BH27</f>
        <v>0</v>
      </c>
      <c r="BI27" s="40">
        <f>+'Sales Budget'!BI27</f>
        <v>0</v>
      </c>
      <c r="BJ27" s="40">
        <f>+'Sales Budget'!BJ27</f>
        <v>0</v>
      </c>
      <c r="BK27" s="40">
        <f>+'Sales Budget'!BK27</f>
        <v>0</v>
      </c>
      <c r="BL27" s="41">
        <f>+'Sales Budget'!BL27</f>
        <v>0</v>
      </c>
      <c r="BM27"/>
      <c r="BN27"/>
      <c r="BO27"/>
      <c r="BP27"/>
      <c r="BQ27"/>
      <c r="BR27"/>
      <c r="BS27"/>
      <c r="BT27"/>
    </row>
    <row r="28" spans="1:72" ht="15.75" customHeight="1" x14ac:dyDescent="0.4">
      <c r="A28" s="141" t="str">
        <f>'Sales Budget'!A29</f>
        <v>SAAS #1</v>
      </c>
      <c r="B28" s="99">
        <v>0</v>
      </c>
      <c r="C28" s="40"/>
      <c r="D28" s="40"/>
      <c r="E28" s="114">
        <f t="shared" ref="E28" si="11">+E27*$B$16</f>
        <v>0</v>
      </c>
      <c r="F28" s="115">
        <f t="shared" ref="F28:BL28" si="12">+F27*$B$16</f>
        <v>0</v>
      </c>
      <c r="G28" s="115">
        <f t="shared" si="12"/>
        <v>0</v>
      </c>
      <c r="H28" s="115">
        <f t="shared" si="12"/>
        <v>0</v>
      </c>
      <c r="I28" s="115">
        <f t="shared" si="12"/>
        <v>0</v>
      </c>
      <c r="J28" s="115">
        <f t="shared" si="12"/>
        <v>0</v>
      </c>
      <c r="K28" s="115">
        <f t="shared" si="12"/>
        <v>0</v>
      </c>
      <c r="L28" s="115">
        <f t="shared" si="12"/>
        <v>0</v>
      </c>
      <c r="M28" s="115">
        <f t="shared" si="12"/>
        <v>0</v>
      </c>
      <c r="N28" s="115">
        <f t="shared" si="12"/>
        <v>0</v>
      </c>
      <c r="O28" s="115">
        <f t="shared" si="12"/>
        <v>0</v>
      </c>
      <c r="P28" s="115">
        <f t="shared" si="12"/>
        <v>0</v>
      </c>
      <c r="Q28" s="114">
        <f t="shared" si="12"/>
        <v>0</v>
      </c>
      <c r="R28" s="115">
        <f t="shared" si="12"/>
        <v>0</v>
      </c>
      <c r="S28" s="115">
        <f t="shared" si="12"/>
        <v>0</v>
      </c>
      <c r="T28" s="115">
        <f t="shared" si="12"/>
        <v>0</v>
      </c>
      <c r="U28" s="115">
        <f t="shared" si="12"/>
        <v>0</v>
      </c>
      <c r="V28" s="115">
        <f t="shared" si="12"/>
        <v>0</v>
      </c>
      <c r="W28" s="115">
        <f t="shared" si="12"/>
        <v>0</v>
      </c>
      <c r="X28" s="115">
        <f t="shared" si="12"/>
        <v>0</v>
      </c>
      <c r="Y28" s="115">
        <f t="shared" si="12"/>
        <v>0</v>
      </c>
      <c r="Z28" s="115">
        <f t="shared" si="12"/>
        <v>0</v>
      </c>
      <c r="AA28" s="115">
        <f t="shared" si="12"/>
        <v>0</v>
      </c>
      <c r="AB28" s="116">
        <f t="shared" si="12"/>
        <v>0</v>
      </c>
      <c r="AC28" s="115">
        <f t="shared" si="12"/>
        <v>0</v>
      </c>
      <c r="AD28" s="115">
        <f t="shared" si="12"/>
        <v>0</v>
      </c>
      <c r="AE28" s="115">
        <f t="shared" si="12"/>
        <v>0</v>
      </c>
      <c r="AF28" s="115">
        <f t="shared" si="12"/>
        <v>0</v>
      </c>
      <c r="AG28" s="115">
        <f t="shared" si="12"/>
        <v>0</v>
      </c>
      <c r="AH28" s="115">
        <f t="shared" si="12"/>
        <v>0</v>
      </c>
      <c r="AI28" s="115">
        <f t="shared" si="12"/>
        <v>0</v>
      </c>
      <c r="AJ28" s="115">
        <f t="shared" si="12"/>
        <v>0</v>
      </c>
      <c r="AK28" s="115">
        <f t="shared" si="12"/>
        <v>0</v>
      </c>
      <c r="AL28" s="115">
        <f t="shared" si="12"/>
        <v>0</v>
      </c>
      <c r="AM28" s="115">
        <f t="shared" si="12"/>
        <v>0</v>
      </c>
      <c r="AN28" s="115">
        <f t="shared" si="12"/>
        <v>0</v>
      </c>
      <c r="AO28" s="114">
        <f t="shared" si="12"/>
        <v>0</v>
      </c>
      <c r="AP28" s="115">
        <f t="shared" si="12"/>
        <v>0</v>
      </c>
      <c r="AQ28" s="115">
        <f t="shared" si="12"/>
        <v>0</v>
      </c>
      <c r="AR28" s="115">
        <f t="shared" si="12"/>
        <v>0</v>
      </c>
      <c r="AS28" s="115">
        <f t="shared" si="12"/>
        <v>0</v>
      </c>
      <c r="AT28" s="115">
        <f t="shared" si="12"/>
        <v>0</v>
      </c>
      <c r="AU28" s="115">
        <f t="shared" si="12"/>
        <v>0</v>
      </c>
      <c r="AV28" s="115">
        <f t="shared" si="12"/>
        <v>0</v>
      </c>
      <c r="AW28" s="115">
        <f t="shared" si="12"/>
        <v>0</v>
      </c>
      <c r="AX28" s="115">
        <f t="shared" si="12"/>
        <v>0</v>
      </c>
      <c r="AY28" s="115">
        <f t="shared" si="12"/>
        <v>0</v>
      </c>
      <c r="AZ28" s="116">
        <f t="shared" si="12"/>
        <v>0</v>
      </c>
      <c r="BA28" s="114">
        <f t="shared" si="12"/>
        <v>0</v>
      </c>
      <c r="BB28" s="115">
        <f t="shared" si="12"/>
        <v>0</v>
      </c>
      <c r="BC28" s="115">
        <f t="shared" si="12"/>
        <v>0</v>
      </c>
      <c r="BD28" s="115">
        <f t="shared" si="12"/>
        <v>0</v>
      </c>
      <c r="BE28" s="115">
        <f t="shared" si="12"/>
        <v>0</v>
      </c>
      <c r="BF28" s="115">
        <f t="shared" si="12"/>
        <v>0</v>
      </c>
      <c r="BG28" s="115">
        <f t="shared" si="12"/>
        <v>0</v>
      </c>
      <c r="BH28" s="115">
        <f t="shared" si="12"/>
        <v>0</v>
      </c>
      <c r="BI28" s="115">
        <f t="shared" si="12"/>
        <v>0</v>
      </c>
      <c r="BJ28" s="115">
        <f t="shared" si="12"/>
        <v>0</v>
      </c>
      <c r="BK28" s="115">
        <f t="shared" si="12"/>
        <v>0</v>
      </c>
      <c r="BL28" s="116">
        <f t="shared" si="12"/>
        <v>0</v>
      </c>
      <c r="BM28"/>
      <c r="BN28"/>
      <c r="BO28"/>
      <c r="BP28"/>
      <c r="BQ28"/>
      <c r="BR28"/>
      <c r="BS28"/>
      <c r="BT28"/>
    </row>
    <row r="29" spans="1:72" ht="15.75" customHeight="1" x14ac:dyDescent="0.4">
      <c r="A29" s="141" t="str">
        <f>'Sales Budget'!A30</f>
        <v>SAAS #2</v>
      </c>
      <c r="B29" s="99">
        <v>0</v>
      </c>
      <c r="C29" s="40"/>
      <c r="D29" s="40" t="str">
        <f>A17</f>
        <v>Service 2</v>
      </c>
      <c r="E29" s="39">
        <f>+'Sales Budget'!E29</f>
        <v>0</v>
      </c>
      <c r="F29" s="40">
        <f>+'Sales Budget'!F29</f>
        <v>0</v>
      </c>
      <c r="G29" s="40">
        <f>+'Sales Budget'!G29</f>
        <v>0</v>
      </c>
      <c r="H29" s="40">
        <f>+'Sales Budget'!H29</f>
        <v>0</v>
      </c>
      <c r="I29" s="40">
        <f>+'Sales Budget'!I29</f>
        <v>0</v>
      </c>
      <c r="J29" s="40">
        <f>+'Sales Budget'!J29</f>
        <v>0</v>
      </c>
      <c r="K29" s="40">
        <f>+'Sales Budget'!K29</f>
        <v>0</v>
      </c>
      <c r="L29" s="40">
        <f>+'Sales Budget'!L29</f>
        <v>0</v>
      </c>
      <c r="M29" s="40">
        <f>+'Sales Budget'!M29</f>
        <v>0</v>
      </c>
      <c r="N29" s="40">
        <f>+'Sales Budget'!N29</f>
        <v>0</v>
      </c>
      <c r="O29" s="40">
        <f>+'Sales Budget'!O29</f>
        <v>0</v>
      </c>
      <c r="P29" s="40">
        <f>+'Sales Budget'!P29</f>
        <v>0</v>
      </c>
      <c r="Q29" s="39">
        <f>+'Sales Budget'!Q29</f>
        <v>0</v>
      </c>
      <c r="R29" s="40">
        <f>+'Sales Budget'!R29</f>
        <v>0</v>
      </c>
      <c r="S29" s="40">
        <f>+'Sales Budget'!S29</f>
        <v>0</v>
      </c>
      <c r="T29" s="40">
        <f>+'Sales Budget'!T29</f>
        <v>0</v>
      </c>
      <c r="U29" s="40">
        <f>+'Sales Budget'!U29</f>
        <v>0</v>
      </c>
      <c r="V29" s="40">
        <f>+'Sales Budget'!V29</f>
        <v>0</v>
      </c>
      <c r="W29" s="40">
        <f>+'Sales Budget'!W29</f>
        <v>0</v>
      </c>
      <c r="X29" s="40">
        <f>+'Sales Budget'!X29</f>
        <v>0</v>
      </c>
      <c r="Y29" s="40">
        <f>+'Sales Budget'!Y29</f>
        <v>0</v>
      </c>
      <c r="Z29" s="40">
        <f>+'Sales Budget'!Z29</f>
        <v>0</v>
      </c>
      <c r="AA29" s="40">
        <f>+'Sales Budget'!AA29</f>
        <v>0</v>
      </c>
      <c r="AB29" s="41">
        <f>+'Sales Budget'!AB29</f>
        <v>0</v>
      </c>
      <c r="AC29" s="40">
        <f>+'Sales Budget'!AC29</f>
        <v>0</v>
      </c>
      <c r="AD29" s="40">
        <f>+'Sales Budget'!AD29</f>
        <v>0</v>
      </c>
      <c r="AE29" s="40">
        <f>+'Sales Budget'!AE29</f>
        <v>0</v>
      </c>
      <c r="AF29" s="40">
        <f>+'Sales Budget'!AF29</f>
        <v>0</v>
      </c>
      <c r="AG29" s="40">
        <f>+'Sales Budget'!AG29</f>
        <v>0</v>
      </c>
      <c r="AH29" s="40">
        <f>+'Sales Budget'!AH29</f>
        <v>0</v>
      </c>
      <c r="AI29" s="40">
        <f>+'Sales Budget'!AI29</f>
        <v>0</v>
      </c>
      <c r="AJ29" s="40">
        <f>+'Sales Budget'!AJ29</f>
        <v>0</v>
      </c>
      <c r="AK29" s="40">
        <f>+'Sales Budget'!AK29</f>
        <v>0</v>
      </c>
      <c r="AL29" s="40">
        <f>+'Sales Budget'!AL29</f>
        <v>0</v>
      </c>
      <c r="AM29" s="40">
        <f>+'Sales Budget'!AM29</f>
        <v>0</v>
      </c>
      <c r="AN29" s="40">
        <f>+'Sales Budget'!AN29</f>
        <v>0</v>
      </c>
      <c r="AO29" s="39">
        <f>+'Sales Budget'!AO29</f>
        <v>0</v>
      </c>
      <c r="AP29" s="40">
        <f>+'Sales Budget'!AP29</f>
        <v>0</v>
      </c>
      <c r="AQ29" s="40">
        <f>+'Sales Budget'!AQ29</f>
        <v>0</v>
      </c>
      <c r="AR29" s="40">
        <f>+'Sales Budget'!AR29</f>
        <v>0</v>
      </c>
      <c r="AS29" s="40">
        <f>+'Sales Budget'!AS29</f>
        <v>0</v>
      </c>
      <c r="AT29" s="40">
        <f>+'Sales Budget'!AT29</f>
        <v>0</v>
      </c>
      <c r="AU29" s="40">
        <f>+'Sales Budget'!AU29</f>
        <v>0</v>
      </c>
      <c r="AV29" s="40">
        <f>+'Sales Budget'!AV29</f>
        <v>0</v>
      </c>
      <c r="AW29" s="40">
        <f>+'Sales Budget'!AW29</f>
        <v>0</v>
      </c>
      <c r="AX29" s="40">
        <f>+'Sales Budget'!AX29</f>
        <v>0</v>
      </c>
      <c r="AY29" s="40">
        <f>+'Sales Budget'!AY29</f>
        <v>0</v>
      </c>
      <c r="AZ29" s="41">
        <f>+'Sales Budget'!AZ29</f>
        <v>0</v>
      </c>
      <c r="BA29" s="39">
        <f>+'Sales Budget'!BA29</f>
        <v>0</v>
      </c>
      <c r="BB29" s="40">
        <f>+'Sales Budget'!BB29</f>
        <v>0</v>
      </c>
      <c r="BC29" s="40">
        <f>+'Sales Budget'!BC29</f>
        <v>0</v>
      </c>
      <c r="BD29" s="40">
        <f>+'Sales Budget'!BD29</f>
        <v>0</v>
      </c>
      <c r="BE29" s="40">
        <f>+'Sales Budget'!BE29</f>
        <v>0</v>
      </c>
      <c r="BF29" s="40">
        <f>+'Sales Budget'!BF29</f>
        <v>0</v>
      </c>
      <c r="BG29" s="40">
        <f>+'Sales Budget'!BG29</f>
        <v>0</v>
      </c>
      <c r="BH29" s="40">
        <f>+'Sales Budget'!BH29</f>
        <v>0</v>
      </c>
      <c r="BI29" s="40">
        <f>+'Sales Budget'!BI29</f>
        <v>0</v>
      </c>
      <c r="BJ29" s="40">
        <f>+'Sales Budget'!BJ29</f>
        <v>0</v>
      </c>
      <c r="BK29" s="40">
        <f>+'Sales Budget'!BK29</f>
        <v>0</v>
      </c>
      <c r="BL29" s="41">
        <f>+'Sales Budget'!BL29</f>
        <v>0</v>
      </c>
      <c r="BM29"/>
      <c r="BN29"/>
      <c r="BO29"/>
      <c r="BP29"/>
      <c r="BQ29"/>
      <c r="BR29"/>
      <c r="BS29"/>
      <c r="BT29"/>
    </row>
    <row r="30" spans="1:72" ht="15.75" customHeight="1" x14ac:dyDescent="0.4">
      <c r="A30" s="141" t="str">
        <f>'Sales Budget'!A31</f>
        <v>SAAS #3</v>
      </c>
      <c r="B30" s="99">
        <v>0</v>
      </c>
      <c r="C30" s="40"/>
      <c r="D30" s="40"/>
      <c r="E30" s="114">
        <f>+E29*$B$17</f>
        <v>0</v>
      </c>
      <c r="F30" s="115">
        <f t="shared" ref="F30:BL30" si="13">+F29*$B$17</f>
        <v>0</v>
      </c>
      <c r="G30" s="115">
        <f t="shared" si="13"/>
        <v>0</v>
      </c>
      <c r="H30" s="115">
        <f t="shared" si="13"/>
        <v>0</v>
      </c>
      <c r="I30" s="115">
        <f t="shared" si="13"/>
        <v>0</v>
      </c>
      <c r="J30" s="115">
        <f t="shared" si="13"/>
        <v>0</v>
      </c>
      <c r="K30" s="115">
        <f t="shared" si="13"/>
        <v>0</v>
      </c>
      <c r="L30" s="115">
        <f t="shared" si="13"/>
        <v>0</v>
      </c>
      <c r="M30" s="115">
        <f t="shared" si="13"/>
        <v>0</v>
      </c>
      <c r="N30" s="115">
        <f t="shared" si="13"/>
        <v>0</v>
      </c>
      <c r="O30" s="115">
        <f t="shared" si="13"/>
        <v>0</v>
      </c>
      <c r="P30" s="115">
        <f t="shared" si="13"/>
        <v>0</v>
      </c>
      <c r="Q30" s="114">
        <f t="shared" si="13"/>
        <v>0</v>
      </c>
      <c r="R30" s="115">
        <f t="shared" si="13"/>
        <v>0</v>
      </c>
      <c r="S30" s="115">
        <f t="shared" si="13"/>
        <v>0</v>
      </c>
      <c r="T30" s="115">
        <f t="shared" si="13"/>
        <v>0</v>
      </c>
      <c r="U30" s="115">
        <f t="shared" si="13"/>
        <v>0</v>
      </c>
      <c r="V30" s="115">
        <f t="shared" si="13"/>
        <v>0</v>
      </c>
      <c r="W30" s="115">
        <f t="shared" si="13"/>
        <v>0</v>
      </c>
      <c r="X30" s="115">
        <f t="shared" si="13"/>
        <v>0</v>
      </c>
      <c r="Y30" s="115">
        <f t="shared" si="13"/>
        <v>0</v>
      </c>
      <c r="Z30" s="115">
        <f t="shared" si="13"/>
        <v>0</v>
      </c>
      <c r="AA30" s="115">
        <f t="shared" si="13"/>
        <v>0</v>
      </c>
      <c r="AB30" s="116">
        <f t="shared" si="13"/>
        <v>0</v>
      </c>
      <c r="AC30" s="115">
        <f t="shared" si="13"/>
        <v>0</v>
      </c>
      <c r="AD30" s="115">
        <f t="shared" si="13"/>
        <v>0</v>
      </c>
      <c r="AE30" s="115">
        <f t="shared" si="13"/>
        <v>0</v>
      </c>
      <c r="AF30" s="115">
        <f t="shared" si="13"/>
        <v>0</v>
      </c>
      <c r="AG30" s="115">
        <f t="shared" si="13"/>
        <v>0</v>
      </c>
      <c r="AH30" s="115">
        <f t="shared" si="13"/>
        <v>0</v>
      </c>
      <c r="AI30" s="115">
        <f t="shared" si="13"/>
        <v>0</v>
      </c>
      <c r="AJ30" s="115">
        <f t="shared" si="13"/>
        <v>0</v>
      </c>
      <c r="AK30" s="115">
        <f t="shared" si="13"/>
        <v>0</v>
      </c>
      <c r="AL30" s="115">
        <f t="shared" si="13"/>
        <v>0</v>
      </c>
      <c r="AM30" s="115">
        <f t="shared" si="13"/>
        <v>0</v>
      </c>
      <c r="AN30" s="115">
        <f t="shared" si="13"/>
        <v>0</v>
      </c>
      <c r="AO30" s="114">
        <f t="shared" si="13"/>
        <v>0</v>
      </c>
      <c r="AP30" s="115">
        <f t="shared" si="13"/>
        <v>0</v>
      </c>
      <c r="AQ30" s="115">
        <f t="shared" si="13"/>
        <v>0</v>
      </c>
      <c r="AR30" s="115">
        <f t="shared" si="13"/>
        <v>0</v>
      </c>
      <c r="AS30" s="115">
        <f t="shared" si="13"/>
        <v>0</v>
      </c>
      <c r="AT30" s="115">
        <f t="shared" si="13"/>
        <v>0</v>
      </c>
      <c r="AU30" s="115">
        <f t="shared" si="13"/>
        <v>0</v>
      </c>
      <c r="AV30" s="115">
        <f t="shared" si="13"/>
        <v>0</v>
      </c>
      <c r="AW30" s="115">
        <f t="shared" si="13"/>
        <v>0</v>
      </c>
      <c r="AX30" s="115">
        <f t="shared" si="13"/>
        <v>0</v>
      </c>
      <c r="AY30" s="115">
        <f t="shared" si="13"/>
        <v>0</v>
      </c>
      <c r="AZ30" s="116">
        <f t="shared" si="13"/>
        <v>0</v>
      </c>
      <c r="BA30" s="114">
        <f t="shared" si="13"/>
        <v>0</v>
      </c>
      <c r="BB30" s="115">
        <f t="shared" si="13"/>
        <v>0</v>
      </c>
      <c r="BC30" s="115">
        <f t="shared" si="13"/>
        <v>0</v>
      </c>
      <c r="BD30" s="115">
        <f t="shared" si="13"/>
        <v>0</v>
      </c>
      <c r="BE30" s="115">
        <f t="shared" si="13"/>
        <v>0</v>
      </c>
      <c r="BF30" s="115">
        <f t="shared" si="13"/>
        <v>0</v>
      </c>
      <c r="BG30" s="115">
        <f t="shared" si="13"/>
        <v>0</v>
      </c>
      <c r="BH30" s="115">
        <f t="shared" si="13"/>
        <v>0</v>
      </c>
      <c r="BI30" s="115">
        <f t="shared" si="13"/>
        <v>0</v>
      </c>
      <c r="BJ30" s="115">
        <f t="shared" si="13"/>
        <v>0</v>
      </c>
      <c r="BK30" s="115">
        <f t="shared" si="13"/>
        <v>0</v>
      </c>
      <c r="BL30" s="116">
        <f t="shared" si="13"/>
        <v>0</v>
      </c>
      <c r="BM30"/>
      <c r="BN30"/>
      <c r="BO30"/>
      <c r="BP30"/>
      <c r="BQ30"/>
      <c r="BR30"/>
      <c r="BS30"/>
      <c r="BT30"/>
    </row>
    <row r="31" spans="1:72" ht="15.75" customHeight="1" x14ac:dyDescent="0.4">
      <c r="A31" s="141" t="str">
        <f>'Sales Budget'!A32</f>
        <v>SAAS #4</v>
      </c>
      <c r="B31" s="99">
        <v>0</v>
      </c>
      <c r="C31" s="40"/>
      <c r="D31" s="40" t="str">
        <f>A18</f>
        <v>Service 3</v>
      </c>
      <c r="E31" s="39">
        <f>+'Sales Budget'!E31</f>
        <v>0</v>
      </c>
      <c r="F31" s="40">
        <f>+'Sales Budget'!F31</f>
        <v>0</v>
      </c>
      <c r="G31" s="40">
        <f>+'Sales Budget'!G31</f>
        <v>0</v>
      </c>
      <c r="H31" s="40">
        <f>+'Sales Budget'!H31</f>
        <v>0</v>
      </c>
      <c r="I31" s="40">
        <f>+'Sales Budget'!I31</f>
        <v>0</v>
      </c>
      <c r="J31" s="40">
        <f>+'Sales Budget'!J31</f>
        <v>0</v>
      </c>
      <c r="K31" s="40">
        <f>+'Sales Budget'!K31</f>
        <v>0</v>
      </c>
      <c r="L31" s="40">
        <f>+'Sales Budget'!L31</f>
        <v>0</v>
      </c>
      <c r="M31" s="40">
        <f>+'Sales Budget'!M31</f>
        <v>0</v>
      </c>
      <c r="N31" s="40">
        <f>+'Sales Budget'!N31</f>
        <v>0</v>
      </c>
      <c r="O31" s="40">
        <f>+'Sales Budget'!O31</f>
        <v>0</v>
      </c>
      <c r="P31" s="40">
        <f>+'Sales Budget'!P31</f>
        <v>0</v>
      </c>
      <c r="Q31" s="39">
        <f>+'Sales Budget'!Q31</f>
        <v>0</v>
      </c>
      <c r="R31" s="40">
        <f>+'Sales Budget'!R31</f>
        <v>0</v>
      </c>
      <c r="S31" s="40">
        <f>+'Sales Budget'!S31</f>
        <v>0</v>
      </c>
      <c r="T31" s="40">
        <f>+'Sales Budget'!T31</f>
        <v>0</v>
      </c>
      <c r="U31" s="40">
        <f>+'Sales Budget'!U31</f>
        <v>0</v>
      </c>
      <c r="V31" s="40">
        <f>+'Sales Budget'!V31</f>
        <v>0</v>
      </c>
      <c r="W31" s="40">
        <f>+'Sales Budget'!W31</f>
        <v>0</v>
      </c>
      <c r="X31" s="40">
        <f>+'Sales Budget'!X31</f>
        <v>0</v>
      </c>
      <c r="Y31" s="40">
        <f>+'Sales Budget'!Y31</f>
        <v>0</v>
      </c>
      <c r="Z31" s="40">
        <f>+'Sales Budget'!Z31</f>
        <v>0</v>
      </c>
      <c r="AA31" s="40">
        <f>+'Sales Budget'!AA31</f>
        <v>0</v>
      </c>
      <c r="AB31" s="41">
        <f>+'Sales Budget'!AB31</f>
        <v>0</v>
      </c>
      <c r="AC31" s="40">
        <f>+'Sales Budget'!AC31</f>
        <v>0</v>
      </c>
      <c r="AD31" s="40">
        <f>+'Sales Budget'!AD31</f>
        <v>0</v>
      </c>
      <c r="AE31" s="40">
        <f>+'Sales Budget'!AE31</f>
        <v>0</v>
      </c>
      <c r="AF31" s="40">
        <f>+'Sales Budget'!AF31</f>
        <v>0</v>
      </c>
      <c r="AG31" s="40">
        <f>+'Sales Budget'!AG31</f>
        <v>0</v>
      </c>
      <c r="AH31" s="40">
        <f>+'Sales Budget'!AH31</f>
        <v>0</v>
      </c>
      <c r="AI31" s="40">
        <f>+'Sales Budget'!AI31</f>
        <v>0</v>
      </c>
      <c r="AJ31" s="40">
        <f>+'Sales Budget'!AJ31</f>
        <v>0</v>
      </c>
      <c r="AK31" s="40">
        <f>+'Sales Budget'!AK31</f>
        <v>0</v>
      </c>
      <c r="AL31" s="40">
        <f>+'Sales Budget'!AL31</f>
        <v>0</v>
      </c>
      <c r="AM31" s="40">
        <f>+'Sales Budget'!AM31</f>
        <v>0</v>
      </c>
      <c r="AN31" s="40">
        <f>+'Sales Budget'!AN31</f>
        <v>0</v>
      </c>
      <c r="AO31" s="39">
        <f>+'Sales Budget'!AO31</f>
        <v>0</v>
      </c>
      <c r="AP31" s="40">
        <f>+'Sales Budget'!AP31</f>
        <v>0</v>
      </c>
      <c r="AQ31" s="40">
        <f>+'Sales Budget'!AQ31</f>
        <v>0</v>
      </c>
      <c r="AR31" s="40">
        <f>+'Sales Budget'!AR31</f>
        <v>0</v>
      </c>
      <c r="AS31" s="40">
        <f>+'Sales Budget'!AS31</f>
        <v>0</v>
      </c>
      <c r="AT31" s="40">
        <f>+'Sales Budget'!AT31</f>
        <v>0</v>
      </c>
      <c r="AU31" s="40">
        <f>+'Sales Budget'!AU31</f>
        <v>0</v>
      </c>
      <c r="AV31" s="40">
        <f>+'Sales Budget'!AV31</f>
        <v>0</v>
      </c>
      <c r="AW31" s="40">
        <f>+'Sales Budget'!AW31</f>
        <v>0</v>
      </c>
      <c r="AX31" s="40">
        <f>+'Sales Budget'!AX31</f>
        <v>0</v>
      </c>
      <c r="AY31" s="40">
        <f>+'Sales Budget'!AY31</f>
        <v>0</v>
      </c>
      <c r="AZ31" s="41">
        <f>+'Sales Budget'!AZ31</f>
        <v>0</v>
      </c>
      <c r="BA31" s="39">
        <f>+'Sales Budget'!BA31</f>
        <v>0</v>
      </c>
      <c r="BB31" s="40">
        <f>+'Sales Budget'!BB31</f>
        <v>0</v>
      </c>
      <c r="BC31" s="40">
        <f>+'Sales Budget'!BC31</f>
        <v>0</v>
      </c>
      <c r="BD31" s="40">
        <f>+'Sales Budget'!BD31</f>
        <v>0</v>
      </c>
      <c r="BE31" s="40">
        <f>+'Sales Budget'!BE31</f>
        <v>0</v>
      </c>
      <c r="BF31" s="40">
        <f>+'Sales Budget'!BF31</f>
        <v>0</v>
      </c>
      <c r="BG31" s="40">
        <f>+'Sales Budget'!BG31</f>
        <v>0</v>
      </c>
      <c r="BH31" s="40">
        <f>+'Sales Budget'!BH31</f>
        <v>0</v>
      </c>
      <c r="BI31" s="40">
        <f>+'Sales Budget'!BI31</f>
        <v>0</v>
      </c>
      <c r="BJ31" s="40">
        <f>+'Sales Budget'!BJ31</f>
        <v>0</v>
      </c>
      <c r="BK31" s="40">
        <f>+'Sales Budget'!BK31</f>
        <v>0</v>
      </c>
      <c r="BL31" s="41">
        <f>+'Sales Budget'!BL31</f>
        <v>0</v>
      </c>
      <c r="BM31"/>
      <c r="BN31"/>
      <c r="BO31"/>
      <c r="BP31"/>
      <c r="BQ31"/>
      <c r="BR31"/>
      <c r="BS31"/>
      <c r="BT31"/>
    </row>
    <row r="32" spans="1:72" ht="15.75" customHeight="1" x14ac:dyDescent="0.4">
      <c r="A32" s="141" t="str">
        <f>'Sales Budget'!A33</f>
        <v>SAAS #5</v>
      </c>
      <c r="B32" s="99">
        <v>0</v>
      </c>
      <c r="C32" s="40"/>
      <c r="D32" s="40"/>
      <c r="E32" s="114">
        <f>+E31*$B$18</f>
        <v>0</v>
      </c>
      <c r="F32" s="115">
        <f t="shared" ref="F32:BL32" si="14">+F31*$B$18</f>
        <v>0</v>
      </c>
      <c r="G32" s="115">
        <f t="shared" si="14"/>
        <v>0</v>
      </c>
      <c r="H32" s="115">
        <f t="shared" si="14"/>
        <v>0</v>
      </c>
      <c r="I32" s="115">
        <f t="shared" si="14"/>
        <v>0</v>
      </c>
      <c r="J32" s="115">
        <f t="shared" si="14"/>
        <v>0</v>
      </c>
      <c r="K32" s="115">
        <f t="shared" si="14"/>
        <v>0</v>
      </c>
      <c r="L32" s="115">
        <f t="shared" si="14"/>
        <v>0</v>
      </c>
      <c r="M32" s="115">
        <f t="shared" si="14"/>
        <v>0</v>
      </c>
      <c r="N32" s="115">
        <f t="shared" si="14"/>
        <v>0</v>
      </c>
      <c r="O32" s="115">
        <f t="shared" si="14"/>
        <v>0</v>
      </c>
      <c r="P32" s="115">
        <f t="shared" si="14"/>
        <v>0</v>
      </c>
      <c r="Q32" s="114">
        <f t="shared" si="14"/>
        <v>0</v>
      </c>
      <c r="R32" s="115">
        <f t="shared" si="14"/>
        <v>0</v>
      </c>
      <c r="S32" s="115">
        <f t="shared" si="14"/>
        <v>0</v>
      </c>
      <c r="T32" s="115">
        <f t="shared" si="14"/>
        <v>0</v>
      </c>
      <c r="U32" s="115">
        <f t="shared" si="14"/>
        <v>0</v>
      </c>
      <c r="V32" s="115">
        <f t="shared" si="14"/>
        <v>0</v>
      </c>
      <c r="W32" s="115">
        <f t="shared" si="14"/>
        <v>0</v>
      </c>
      <c r="X32" s="115">
        <f t="shared" si="14"/>
        <v>0</v>
      </c>
      <c r="Y32" s="115">
        <f t="shared" si="14"/>
        <v>0</v>
      </c>
      <c r="Z32" s="115">
        <f t="shared" si="14"/>
        <v>0</v>
      </c>
      <c r="AA32" s="115">
        <f t="shared" si="14"/>
        <v>0</v>
      </c>
      <c r="AB32" s="116">
        <f t="shared" si="14"/>
        <v>0</v>
      </c>
      <c r="AC32" s="115">
        <f t="shared" si="14"/>
        <v>0</v>
      </c>
      <c r="AD32" s="115">
        <f t="shared" si="14"/>
        <v>0</v>
      </c>
      <c r="AE32" s="115">
        <f t="shared" si="14"/>
        <v>0</v>
      </c>
      <c r="AF32" s="115">
        <f t="shared" si="14"/>
        <v>0</v>
      </c>
      <c r="AG32" s="115">
        <f t="shared" si="14"/>
        <v>0</v>
      </c>
      <c r="AH32" s="115">
        <f t="shared" si="14"/>
        <v>0</v>
      </c>
      <c r="AI32" s="115">
        <f t="shared" si="14"/>
        <v>0</v>
      </c>
      <c r="AJ32" s="115">
        <f t="shared" si="14"/>
        <v>0</v>
      </c>
      <c r="AK32" s="115">
        <f t="shared" si="14"/>
        <v>0</v>
      </c>
      <c r="AL32" s="115">
        <f t="shared" si="14"/>
        <v>0</v>
      </c>
      <c r="AM32" s="115">
        <f t="shared" si="14"/>
        <v>0</v>
      </c>
      <c r="AN32" s="115">
        <f t="shared" si="14"/>
        <v>0</v>
      </c>
      <c r="AO32" s="114">
        <f t="shared" si="14"/>
        <v>0</v>
      </c>
      <c r="AP32" s="115">
        <f t="shared" si="14"/>
        <v>0</v>
      </c>
      <c r="AQ32" s="115">
        <f t="shared" si="14"/>
        <v>0</v>
      </c>
      <c r="AR32" s="115">
        <f t="shared" si="14"/>
        <v>0</v>
      </c>
      <c r="AS32" s="115">
        <f t="shared" si="14"/>
        <v>0</v>
      </c>
      <c r="AT32" s="115">
        <f t="shared" si="14"/>
        <v>0</v>
      </c>
      <c r="AU32" s="115">
        <f t="shared" si="14"/>
        <v>0</v>
      </c>
      <c r="AV32" s="115">
        <f t="shared" si="14"/>
        <v>0</v>
      </c>
      <c r="AW32" s="115">
        <f t="shared" si="14"/>
        <v>0</v>
      </c>
      <c r="AX32" s="115">
        <f t="shared" si="14"/>
        <v>0</v>
      </c>
      <c r="AY32" s="115">
        <f t="shared" si="14"/>
        <v>0</v>
      </c>
      <c r="AZ32" s="116">
        <f t="shared" si="14"/>
        <v>0</v>
      </c>
      <c r="BA32" s="114">
        <f t="shared" si="14"/>
        <v>0</v>
      </c>
      <c r="BB32" s="115">
        <f t="shared" si="14"/>
        <v>0</v>
      </c>
      <c r="BC32" s="115">
        <f t="shared" si="14"/>
        <v>0</v>
      </c>
      <c r="BD32" s="115">
        <f t="shared" si="14"/>
        <v>0</v>
      </c>
      <c r="BE32" s="115">
        <f t="shared" si="14"/>
        <v>0</v>
      </c>
      <c r="BF32" s="115">
        <f t="shared" si="14"/>
        <v>0</v>
      </c>
      <c r="BG32" s="115">
        <f t="shared" si="14"/>
        <v>0</v>
      </c>
      <c r="BH32" s="115">
        <f t="shared" si="14"/>
        <v>0</v>
      </c>
      <c r="BI32" s="115">
        <f t="shared" si="14"/>
        <v>0</v>
      </c>
      <c r="BJ32" s="115">
        <f t="shared" si="14"/>
        <v>0</v>
      </c>
      <c r="BK32" s="115">
        <f t="shared" si="14"/>
        <v>0</v>
      </c>
      <c r="BL32" s="116">
        <f t="shared" si="14"/>
        <v>0</v>
      </c>
      <c r="BM32"/>
      <c r="BN32"/>
      <c r="BO32"/>
      <c r="BP32"/>
      <c r="BQ32"/>
      <c r="BR32"/>
      <c r="BS32"/>
      <c r="BT32"/>
    </row>
    <row r="33" spans="1:72" ht="15.75" customHeight="1" x14ac:dyDescent="0.4">
      <c r="A33" s="105"/>
      <c r="B33" s="105"/>
      <c r="C33" s="40"/>
      <c r="D33" s="40" t="str">
        <f>A19</f>
        <v>Service 4</v>
      </c>
      <c r="E33" s="39">
        <f>+'Sales Budget'!E33</f>
        <v>0</v>
      </c>
      <c r="F33" s="40">
        <f>+'Sales Budget'!F33</f>
        <v>0</v>
      </c>
      <c r="G33" s="40">
        <f>+'Sales Budget'!G33</f>
        <v>0</v>
      </c>
      <c r="H33" s="40">
        <f>+'Sales Budget'!H33</f>
        <v>0</v>
      </c>
      <c r="I33" s="40">
        <f>+'Sales Budget'!I33</f>
        <v>0</v>
      </c>
      <c r="J33" s="40">
        <f>+'Sales Budget'!J33</f>
        <v>0</v>
      </c>
      <c r="K33" s="40">
        <f>+'Sales Budget'!K33</f>
        <v>0</v>
      </c>
      <c r="L33" s="40">
        <f>+'Sales Budget'!L33</f>
        <v>0</v>
      </c>
      <c r="M33" s="40">
        <f>+'Sales Budget'!M33</f>
        <v>0</v>
      </c>
      <c r="N33" s="40">
        <f>+'Sales Budget'!N33</f>
        <v>0</v>
      </c>
      <c r="O33" s="40">
        <f>+'Sales Budget'!O33</f>
        <v>0</v>
      </c>
      <c r="P33" s="40">
        <f>+'Sales Budget'!P33</f>
        <v>0</v>
      </c>
      <c r="Q33" s="39">
        <f>+'Sales Budget'!Q33</f>
        <v>0</v>
      </c>
      <c r="R33" s="40">
        <f>+'Sales Budget'!R33</f>
        <v>0</v>
      </c>
      <c r="S33" s="40">
        <f>+'Sales Budget'!S33</f>
        <v>0</v>
      </c>
      <c r="T33" s="40">
        <f>+'Sales Budget'!T33</f>
        <v>0</v>
      </c>
      <c r="U33" s="40">
        <f>+'Sales Budget'!U33</f>
        <v>0</v>
      </c>
      <c r="V33" s="40">
        <f>+'Sales Budget'!V33</f>
        <v>0</v>
      </c>
      <c r="W33" s="40">
        <f>+'Sales Budget'!W33</f>
        <v>0</v>
      </c>
      <c r="X33" s="40">
        <f>+'Sales Budget'!X33</f>
        <v>0</v>
      </c>
      <c r="Y33" s="40">
        <f>+'Sales Budget'!Y33</f>
        <v>0</v>
      </c>
      <c r="Z33" s="40">
        <f>+'Sales Budget'!Z33</f>
        <v>0</v>
      </c>
      <c r="AA33" s="40">
        <f>+'Sales Budget'!AA33</f>
        <v>0</v>
      </c>
      <c r="AB33" s="41">
        <f>+'Sales Budget'!AB33</f>
        <v>0</v>
      </c>
      <c r="AC33" s="40">
        <f>+'Sales Budget'!AC33</f>
        <v>0</v>
      </c>
      <c r="AD33" s="40">
        <f>+'Sales Budget'!AD33</f>
        <v>0</v>
      </c>
      <c r="AE33" s="40">
        <f>+'Sales Budget'!AE33</f>
        <v>0</v>
      </c>
      <c r="AF33" s="40">
        <f>+'Sales Budget'!AF33</f>
        <v>0</v>
      </c>
      <c r="AG33" s="40">
        <f>+'Sales Budget'!AG33</f>
        <v>0</v>
      </c>
      <c r="AH33" s="40">
        <f>+'Sales Budget'!AH33</f>
        <v>0</v>
      </c>
      <c r="AI33" s="40">
        <f>+'Sales Budget'!AI33</f>
        <v>0</v>
      </c>
      <c r="AJ33" s="40">
        <f>+'Sales Budget'!AJ33</f>
        <v>0</v>
      </c>
      <c r="AK33" s="40">
        <f>+'Sales Budget'!AK33</f>
        <v>0</v>
      </c>
      <c r="AL33" s="40">
        <f>+'Sales Budget'!AL33</f>
        <v>0</v>
      </c>
      <c r="AM33" s="40">
        <f>+'Sales Budget'!AM33</f>
        <v>0</v>
      </c>
      <c r="AN33" s="40">
        <f>+'Sales Budget'!AN33</f>
        <v>0</v>
      </c>
      <c r="AO33" s="39">
        <f>+'Sales Budget'!AO33</f>
        <v>0</v>
      </c>
      <c r="AP33" s="40">
        <f>+'Sales Budget'!AP33</f>
        <v>0</v>
      </c>
      <c r="AQ33" s="40">
        <f>+'Sales Budget'!AQ33</f>
        <v>0</v>
      </c>
      <c r="AR33" s="40">
        <f>+'Sales Budget'!AR33</f>
        <v>0</v>
      </c>
      <c r="AS33" s="40">
        <f>+'Sales Budget'!AS33</f>
        <v>0</v>
      </c>
      <c r="AT33" s="40">
        <f>+'Sales Budget'!AT33</f>
        <v>0</v>
      </c>
      <c r="AU33" s="40">
        <f>+'Sales Budget'!AU33</f>
        <v>0</v>
      </c>
      <c r="AV33" s="40">
        <f>+'Sales Budget'!AV33</f>
        <v>0</v>
      </c>
      <c r="AW33" s="40">
        <f>+'Sales Budget'!AW33</f>
        <v>0</v>
      </c>
      <c r="AX33" s="40">
        <f>+'Sales Budget'!AX33</f>
        <v>0</v>
      </c>
      <c r="AY33" s="40">
        <f>+'Sales Budget'!AY33</f>
        <v>0</v>
      </c>
      <c r="AZ33" s="41">
        <f>+'Sales Budget'!AZ33</f>
        <v>0</v>
      </c>
      <c r="BA33" s="39">
        <f>+'Sales Budget'!BA33</f>
        <v>0</v>
      </c>
      <c r="BB33" s="40">
        <f>+'Sales Budget'!BB33</f>
        <v>0</v>
      </c>
      <c r="BC33" s="40">
        <f>+'Sales Budget'!BC33</f>
        <v>0</v>
      </c>
      <c r="BD33" s="40">
        <f>+'Sales Budget'!BD33</f>
        <v>0</v>
      </c>
      <c r="BE33" s="40">
        <f>+'Sales Budget'!BE33</f>
        <v>0</v>
      </c>
      <c r="BF33" s="40">
        <f>+'Sales Budget'!BF33</f>
        <v>0</v>
      </c>
      <c r="BG33" s="40">
        <f>+'Sales Budget'!BG33</f>
        <v>0</v>
      </c>
      <c r="BH33" s="40">
        <f>+'Sales Budget'!BH33</f>
        <v>0</v>
      </c>
      <c r="BI33" s="40">
        <f>+'Sales Budget'!BI33</f>
        <v>0</v>
      </c>
      <c r="BJ33" s="40">
        <f>+'Sales Budget'!BJ33</f>
        <v>0</v>
      </c>
      <c r="BK33" s="40">
        <f>+'Sales Budget'!BK33</f>
        <v>0</v>
      </c>
      <c r="BL33" s="41">
        <f>+'Sales Budget'!BL33</f>
        <v>0</v>
      </c>
      <c r="BM33"/>
      <c r="BN33"/>
      <c r="BO33"/>
      <c r="BP33"/>
      <c r="BQ33"/>
      <c r="BR33"/>
      <c r="BS33"/>
      <c r="BT33"/>
    </row>
    <row r="34" spans="1:72" ht="15.75" customHeight="1" x14ac:dyDescent="0.45">
      <c r="A34" s="106" t="str">
        <f>'Sales Budget'!A35</f>
        <v>Bundled Offering</v>
      </c>
      <c r="B34" s="105"/>
      <c r="C34" s="40"/>
      <c r="D34" s="40"/>
      <c r="E34" s="114">
        <f>+E33*$B$19</f>
        <v>0</v>
      </c>
      <c r="F34" s="115">
        <f t="shared" ref="F34:BL34" si="15">+F33*$B$19</f>
        <v>0</v>
      </c>
      <c r="G34" s="115">
        <f t="shared" si="15"/>
        <v>0</v>
      </c>
      <c r="H34" s="115">
        <f t="shared" si="15"/>
        <v>0</v>
      </c>
      <c r="I34" s="115">
        <f t="shared" si="15"/>
        <v>0</v>
      </c>
      <c r="J34" s="115">
        <f t="shared" si="15"/>
        <v>0</v>
      </c>
      <c r="K34" s="115">
        <f t="shared" si="15"/>
        <v>0</v>
      </c>
      <c r="L34" s="115">
        <f t="shared" si="15"/>
        <v>0</v>
      </c>
      <c r="M34" s="115">
        <f t="shared" si="15"/>
        <v>0</v>
      </c>
      <c r="N34" s="115">
        <f t="shared" si="15"/>
        <v>0</v>
      </c>
      <c r="O34" s="115">
        <f t="shared" si="15"/>
        <v>0</v>
      </c>
      <c r="P34" s="115">
        <f t="shared" si="15"/>
        <v>0</v>
      </c>
      <c r="Q34" s="114">
        <f t="shared" si="15"/>
        <v>0</v>
      </c>
      <c r="R34" s="115">
        <f t="shared" si="15"/>
        <v>0</v>
      </c>
      <c r="S34" s="115">
        <f t="shared" si="15"/>
        <v>0</v>
      </c>
      <c r="T34" s="115">
        <f t="shared" si="15"/>
        <v>0</v>
      </c>
      <c r="U34" s="115">
        <f t="shared" si="15"/>
        <v>0</v>
      </c>
      <c r="V34" s="115">
        <f t="shared" si="15"/>
        <v>0</v>
      </c>
      <c r="W34" s="115">
        <f t="shared" si="15"/>
        <v>0</v>
      </c>
      <c r="X34" s="115">
        <f t="shared" si="15"/>
        <v>0</v>
      </c>
      <c r="Y34" s="115">
        <f t="shared" si="15"/>
        <v>0</v>
      </c>
      <c r="Z34" s="115">
        <f t="shared" si="15"/>
        <v>0</v>
      </c>
      <c r="AA34" s="115">
        <f t="shared" si="15"/>
        <v>0</v>
      </c>
      <c r="AB34" s="116">
        <f t="shared" si="15"/>
        <v>0</v>
      </c>
      <c r="AC34" s="115">
        <f t="shared" si="15"/>
        <v>0</v>
      </c>
      <c r="AD34" s="115">
        <f t="shared" si="15"/>
        <v>0</v>
      </c>
      <c r="AE34" s="115">
        <f t="shared" si="15"/>
        <v>0</v>
      </c>
      <c r="AF34" s="115">
        <f t="shared" si="15"/>
        <v>0</v>
      </c>
      <c r="AG34" s="115">
        <f t="shared" si="15"/>
        <v>0</v>
      </c>
      <c r="AH34" s="115">
        <f t="shared" si="15"/>
        <v>0</v>
      </c>
      <c r="AI34" s="115">
        <f t="shared" si="15"/>
        <v>0</v>
      </c>
      <c r="AJ34" s="115">
        <f t="shared" si="15"/>
        <v>0</v>
      </c>
      <c r="AK34" s="115">
        <f t="shared" si="15"/>
        <v>0</v>
      </c>
      <c r="AL34" s="115">
        <f t="shared" si="15"/>
        <v>0</v>
      </c>
      <c r="AM34" s="115">
        <f t="shared" si="15"/>
        <v>0</v>
      </c>
      <c r="AN34" s="115">
        <f t="shared" si="15"/>
        <v>0</v>
      </c>
      <c r="AO34" s="114">
        <f t="shared" si="15"/>
        <v>0</v>
      </c>
      <c r="AP34" s="115">
        <f t="shared" si="15"/>
        <v>0</v>
      </c>
      <c r="AQ34" s="115">
        <f t="shared" si="15"/>
        <v>0</v>
      </c>
      <c r="AR34" s="115">
        <f t="shared" si="15"/>
        <v>0</v>
      </c>
      <c r="AS34" s="115">
        <f t="shared" si="15"/>
        <v>0</v>
      </c>
      <c r="AT34" s="115">
        <f t="shared" si="15"/>
        <v>0</v>
      </c>
      <c r="AU34" s="115">
        <f t="shared" si="15"/>
        <v>0</v>
      </c>
      <c r="AV34" s="115">
        <f t="shared" si="15"/>
        <v>0</v>
      </c>
      <c r="AW34" s="115">
        <f t="shared" si="15"/>
        <v>0</v>
      </c>
      <c r="AX34" s="115">
        <f t="shared" si="15"/>
        <v>0</v>
      </c>
      <c r="AY34" s="115">
        <f t="shared" si="15"/>
        <v>0</v>
      </c>
      <c r="AZ34" s="116">
        <f t="shared" si="15"/>
        <v>0</v>
      </c>
      <c r="BA34" s="114">
        <f t="shared" si="15"/>
        <v>0</v>
      </c>
      <c r="BB34" s="115">
        <f t="shared" si="15"/>
        <v>0</v>
      </c>
      <c r="BC34" s="115">
        <f t="shared" si="15"/>
        <v>0</v>
      </c>
      <c r="BD34" s="115">
        <f t="shared" si="15"/>
        <v>0</v>
      </c>
      <c r="BE34" s="115">
        <f t="shared" si="15"/>
        <v>0</v>
      </c>
      <c r="BF34" s="115">
        <f t="shared" si="15"/>
        <v>0</v>
      </c>
      <c r="BG34" s="115">
        <f t="shared" si="15"/>
        <v>0</v>
      </c>
      <c r="BH34" s="115">
        <f t="shared" si="15"/>
        <v>0</v>
      </c>
      <c r="BI34" s="115">
        <f t="shared" si="15"/>
        <v>0</v>
      </c>
      <c r="BJ34" s="115">
        <f t="shared" si="15"/>
        <v>0</v>
      </c>
      <c r="BK34" s="115">
        <f t="shared" si="15"/>
        <v>0</v>
      </c>
      <c r="BL34" s="116">
        <f t="shared" si="15"/>
        <v>0</v>
      </c>
      <c r="BM34"/>
      <c r="BN34"/>
      <c r="BO34"/>
      <c r="BP34"/>
      <c r="BQ34"/>
      <c r="BR34"/>
      <c r="BS34"/>
      <c r="BT34"/>
    </row>
    <row r="35" spans="1:72" ht="15.75" customHeight="1" x14ac:dyDescent="0.4">
      <c r="A35" s="141">
        <f>+'Sales Budget'!A36</f>
        <v>0</v>
      </c>
      <c r="B35" s="99">
        <v>0</v>
      </c>
      <c r="C35" s="40"/>
      <c r="D35" s="40" t="str">
        <f>A20</f>
        <v>Service 5</v>
      </c>
      <c r="E35" s="39">
        <f>+'Sales Budget'!E35</f>
        <v>0</v>
      </c>
      <c r="F35" s="40">
        <f>+'Sales Budget'!F35</f>
        <v>0</v>
      </c>
      <c r="G35" s="40">
        <f>+'Sales Budget'!G35</f>
        <v>0</v>
      </c>
      <c r="H35" s="40">
        <f>+'Sales Budget'!H35</f>
        <v>0</v>
      </c>
      <c r="I35" s="40">
        <f>+'Sales Budget'!I35</f>
        <v>0</v>
      </c>
      <c r="J35" s="40">
        <f>+'Sales Budget'!J35</f>
        <v>0</v>
      </c>
      <c r="K35" s="40">
        <f>+'Sales Budget'!K35</f>
        <v>0</v>
      </c>
      <c r="L35" s="40">
        <f>+'Sales Budget'!L35</f>
        <v>0</v>
      </c>
      <c r="M35" s="40">
        <f>+'Sales Budget'!M35</f>
        <v>0</v>
      </c>
      <c r="N35" s="40">
        <f>+'Sales Budget'!N35</f>
        <v>0</v>
      </c>
      <c r="O35" s="40">
        <f>+'Sales Budget'!O35</f>
        <v>0</v>
      </c>
      <c r="P35" s="40">
        <f>+'Sales Budget'!P35</f>
        <v>0</v>
      </c>
      <c r="Q35" s="39">
        <f>+'Sales Budget'!Q35</f>
        <v>0</v>
      </c>
      <c r="R35" s="40">
        <f>+'Sales Budget'!R35</f>
        <v>0</v>
      </c>
      <c r="S35" s="40">
        <f>+'Sales Budget'!S35</f>
        <v>0</v>
      </c>
      <c r="T35" s="40">
        <f>+'Sales Budget'!T35</f>
        <v>0</v>
      </c>
      <c r="U35" s="40">
        <f>+'Sales Budget'!U35</f>
        <v>0</v>
      </c>
      <c r="V35" s="40">
        <f>+'Sales Budget'!V35</f>
        <v>0</v>
      </c>
      <c r="W35" s="40">
        <f>+'Sales Budget'!W35</f>
        <v>0</v>
      </c>
      <c r="X35" s="40">
        <f>+'Sales Budget'!X35</f>
        <v>0</v>
      </c>
      <c r="Y35" s="40">
        <f>+'Sales Budget'!Y35</f>
        <v>0</v>
      </c>
      <c r="Z35" s="40">
        <f>+'Sales Budget'!Z35</f>
        <v>0</v>
      </c>
      <c r="AA35" s="40">
        <f>+'Sales Budget'!AA35</f>
        <v>0</v>
      </c>
      <c r="AB35" s="41">
        <f>+'Sales Budget'!AB35</f>
        <v>0</v>
      </c>
      <c r="AC35" s="40">
        <f>+'Sales Budget'!AC35</f>
        <v>0</v>
      </c>
      <c r="AD35" s="40">
        <f>+'Sales Budget'!AD35</f>
        <v>0</v>
      </c>
      <c r="AE35" s="40">
        <f>+'Sales Budget'!AE35</f>
        <v>0</v>
      </c>
      <c r="AF35" s="40">
        <f>+'Sales Budget'!AF35</f>
        <v>0</v>
      </c>
      <c r="AG35" s="40">
        <f>+'Sales Budget'!AG35</f>
        <v>0</v>
      </c>
      <c r="AH35" s="40">
        <f>+'Sales Budget'!AH35</f>
        <v>0</v>
      </c>
      <c r="AI35" s="40">
        <f>+'Sales Budget'!AI35</f>
        <v>0</v>
      </c>
      <c r="AJ35" s="40">
        <f>+'Sales Budget'!AJ35</f>
        <v>0</v>
      </c>
      <c r="AK35" s="40">
        <f>+'Sales Budget'!AK35</f>
        <v>0</v>
      </c>
      <c r="AL35" s="40">
        <f>+'Sales Budget'!AL35</f>
        <v>0</v>
      </c>
      <c r="AM35" s="40">
        <f>+'Sales Budget'!AM35</f>
        <v>0</v>
      </c>
      <c r="AN35" s="40">
        <f>+'Sales Budget'!AN35</f>
        <v>0</v>
      </c>
      <c r="AO35" s="39">
        <f>+'Sales Budget'!AO35</f>
        <v>0</v>
      </c>
      <c r="AP35" s="40">
        <f>+'Sales Budget'!AP35</f>
        <v>0</v>
      </c>
      <c r="AQ35" s="40">
        <f>+'Sales Budget'!AQ35</f>
        <v>0</v>
      </c>
      <c r="AR35" s="40">
        <f>+'Sales Budget'!AR35</f>
        <v>0</v>
      </c>
      <c r="AS35" s="40">
        <f>+'Sales Budget'!AS35</f>
        <v>0</v>
      </c>
      <c r="AT35" s="40">
        <f>+'Sales Budget'!AT35</f>
        <v>0</v>
      </c>
      <c r="AU35" s="40">
        <f>+'Sales Budget'!AU35</f>
        <v>0</v>
      </c>
      <c r="AV35" s="40">
        <f>+'Sales Budget'!AV35</f>
        <v>0</v>
      </c>
      <c r="AW35" s="40">
        <f>+'Sales Budget'!AW35</f>
        <v>0</v>
      </c>
      <c r="AX35" s="40">
        <f>+'Sales Budget'!AX35</f>
        <v>0</v>
      </c>
      <c r="AY35" s="40">
        <f>+'Sales Budget'!AY35</f>
        <v>0</v>
      </c>
      <c r="AZ35" s="41">
        <f>+'Sales Budget'!AZ35</f>
        <v>0</v>
      </c>
      <c r="BA35" s="39">
        <f>+'Sales Budget'!BA35</f>
        <v>0</v>
      </c>
      <c r="BB35" s="40">
        <f>+'Sales Budget'!BB35</f>
        <v>0</v>
      </c>
      <c r="BC35" s="40">
        <f>+'Sales Budget'!BC35</f>
        <v>0</v>
      </c>
      <c r="BD35" s="40">
        <f>+'Sales Budget'!BD35</f>
        <v>0</v>
      </c>
      <c r="BE35" s="40">
        <f>+'Sales Budget'!BE35</f>
        <v>0</v>
      </c>
      <c r="BF35" s="40">
        <f>+'Sales Budget'!BF35</f>
        <v>0</v>
      </c>
      <c r="BG35" s="40">
        <f>+'Sales Budget'!BG35</f>
        <v>0</v>
      </c>
      <c r="BH35" s="40">
        <f>+'Sales Budget'!BH35</f>
        <v>0</v>
      </c>
      <c r="BI35" s="40">
        <f>+'Sales Budget'!BI35</f>
        <v>0</v>
      </c>
      <c r="BJ35" s="40">
        <f>+'Sales Budget'!BJ35</f>
        <v>0</v>
      </c>
      <c r="BK35" s="40">
        <f>+'Sales Budget'!BK35</f>
        <v>0</v>
      </c>
      <c r="BL35" s="41">
        <f>+'Sales Budget'!BL35</f>
        <v>0</v>
      </c>
      <c r="BM35"/>
      <c r="BN35"/>
      <c r="BO35"/>
      <c r="BP35"/>
      <c r="BQ35"/>
      <c r="BR35"/>
      <c r="BS35"/>
      <c r="BT35"/>
    </row>
    <row r="36" spans="1:72" ht="15.75" customHeight="1" x14ac:dyDescent="0.4">
      <c r="A36" s="105"/>
      <c r="B36" s="105"/>
      <c r="C36" s="40"/>
      <c r="D36" s="40"/>
      <c r="E36" s="114">
        <f>+E35*$B$20</f>
        <v>0</v>
      </c>
      <c r="F36" s="115">
        <f t="shared" ref="F36:BL36" si="16">+F35*$B$20</f>
        <v>0</v>
      </c>
      <c r="G36" s="115">
        <f t="shared" si="16"/>
        <v>0</v>
      </c>
      <c r="H36" s="115">
        <f t="shared" si="16"/>
        <v>0</v>
      </c>
      <c r="I36" s="115">
        <f t="shared" si="16"/>
        <v>0</v>
      </c>
      <c r="J36" s="115">
        <f t="shared" si="16"/>
        <v>0</v>
      </c>
      <c r="K36" s="115">
        <f t="shared" si="16"/>
        <v>0</v>
      </c>
      <c r="L36" s="115">
        <f t="shared" si="16"/>
        <v>0</v>
      </c>
      <c r="M36" s="115">
        <f t="shared" si="16"/>
        <v>0</v>
      </c>
      <c r="N36" s="115">
        <f t="shared" si="16"/>
        <v>0</v>
      </c>
      <c r="O36" s="115">
        <f t="shared" si="16"/>
        <v>0</v>
      </c>
      <c r="P36" s="115">
        <f t="shared" si="16"/>
        <v>0</v>
      </c>
      <c r="Q36" s="114">
        <f t="shared" si="16"/>
        <v>0</v>
      </c>
      <c r="R36" s="115">
        <f t="shared" si="16"/>
        <v>0</v>
      </c>
      <c r="S36" s="115">
        <f t="shared" si="16"/>
        <v>0</v>
      </c>
      <c r="T36" s="115">
        <f t="shared" si="16"/>
        <v>0</v>
      </c>
      <c r="U36" s="115">
        <f t="shared" si="16"/>
        <v>0</v>
      </c>
      <c r="V36" s="115">
        <f t="shared" si="16"/>
        <v>0</v>
      </c>
      <c r="W36" s="115">
        <f t="shared" si="16"/>
        <v>0</v>
      </c>
      <c r="X36" s="115">
        <f t="shared" si="16"/>
        <v>0</v>
      </c>
      <c r="Y36" s="115">
        <f t="shared" si="16"/>
        <v>0</v>
      </c>
      <c r="Z36" s="115">
        <f t="shared" si="16"/>
        <v>0</v>
      </c>
      <c r="AA36" s="115">
        <f t="shared" si="16"/>
        <v>0</v>
      </c>
      <c r="AB36" s="116">
        <f t="shared" si="16"/>
        <v>0</v>
      </c>
      <c r="AC36" s="115">
        <f t="shared" si="16"/>
        <v>0</v>
      </c>
      <c r="AD36" s="115">
        <f t="shared" si="16"/>
        <v>0</v>
      </c>
      <c r="AE36" s="115">
        <f t="shared" si="16"/>
        <v>0</v>
      </c>
      <c r="AF36" s="115">
        <f t="shared" si="16"/>
        <v>0</v>
      </c>
      <c r="AG36" s="115">
        <f t="shared" si="16"/>
        <v>0</v>
      </c>
      <c r="AH36" s="115">
        <f t="shared" si="16"/>
        <v>0</v>
      </c>
      <c r="AI36" s="115">
        <f t="shared" si="16"/>
        <v>0</v>
      </c>
      <c r="AJ36" s="115">
        <f t="shared" si="16"/>
        <v>0</v>
      </c>
      <c r="AK36" s="115">
        <f t="shared" si="16"/>
        <v>0</v>
      </c>
      <c r="AL36" s="115">
        <f t="shared" si="16"/>
        <v>0</v>
      </c>
      <c r="AM36" s="115">
        <f t="shared" si="16"/>
        <v>0</v>
      </c>
      <c r="AN36" s="115">
        <f t="shared" si="16"/>
        <v>0</v>
      </c>
      <c r="AO36" s="114">
        <f t="shared" si="16"/>
        <v>0</v>
      </c>
      <c r="AP36" s="115">
        <f t="shared" si="16"/>
        <v>0</v>
      </c>
      <c r="AQ36" s="115">
        <f t="shared" si="16"/>
        <v>0</v>
      </c>
      <c r="AR36" s="115">
        <f t="shared" si="16"/>
        <v>0</v>
      </c>
      <c r="AS36" s="115">
        <f t="shared" si="16"/>
        <v>0</v>
      </c>
      <c r="AT36" s="115">
        <f t="shared" si="16"/>
        <v>0</v>
      </c>
      <c r="AU36" s="115">
        <f t="shared" si="16"/>
        <v>0</v>
      </c>
      <c r="AV36" s="115">
        <f t="shared" si="16"/>
        <v>0</v>
      </c>
      <c r="AW36" s="115">
        <f t="shared" si="16"/>
        <v>0</v>
      </c>
      <c r="AX36" s="115">
        <f t="shared" si="16"/>
        <v>0</v>
      </c>
      <c r="AY36" s="115">
        <f t="shared" si="16"/>
        <v>0</v>
      </c>
      <c r="AZ36" s="116">
        <f t="shared" si="16"/>
        <v>0</v>
      </c>
      <c r="BA36" s="114">
        <f t="shared" si="16"/>
        <v>0</v>
      </c>
      <c r="BB36" s="115">
        <f t="shared" si="16"/>
        <v>0</v>
      </c>
      <c r="BC36" s="115">
        <f t="shared" si="16"/>
        <v>0</v>
      </c>
      <c r="BD36" s="115">
        <f t="shared" si="16"/>
        <v>0</v>
      </c>
      <c r="BE36" s="115">
        <f t="shared" si="16"/>
        <v>0</v>
      </c>
      <c r="BF36" s="115">
        <f t="shared" si="16"/>
        <v>0</v>
      </c>
      <c r="BG36" s="115">
        <f t="shared" si="16"/>
        <v>0</v>
      </c>
      <c r="BH36" s="115">
        <f t="shared" si="16"/>
        <v>0</v>
      </c>
      <c r="BI36" s="115">
        <f t="shared" si="16"/>
        <v>0</v>
      </c>
      <c r="BJ36" s="115">
        <f t="shared" si="16"/>
        <v>0</v>
      </c>
      <c r="BK36" s="115">
        <f t="shared" si="16"/>
        <v>0</v>
      </c>
      <c r="BL36" s="116">
        <f t="shared" si="16"/>
        <v>0</v>
      </c>
      <c r="BM36"/>
      <c r="BN36"/>
      <c r="BO36"/>
      <c r="BP36"/>
      <c r="BQ36"/>
      <c r="BR36"/>
      <c r="BS36"/>
      <c r="BT36"/>
    </row>
    <row r="37" spans="1:72" ht="15.75" customHeight="1" x14ac:dyDescent="0.45">
      <c r="A37" s="106" t="s">
        <v>102</v>
      </c>
      <c r="B37" s="106"/>
      <c r="C37" s="40"/>
      <c r="D37" s="40" t="str">
        <f>A21</f>
        <v>Service 6</v>
      </c>
      <c r="E37" s="39">
        <f>+'Sales Budget'!E37</f>
        <v>0</v>
      </c>
      <c r="F37" s="40">
        <f>+'Sales Budget'!F37</f>
        <v>0</v>
      </c>
      <c r="G37" s="40">
        <f>+'Sales Budget'!G37</f>
        <v>0</v>
      </c>
      <c r="H37" s="40">
        <f>+'Sales Budget'!H37</f>
        <v>0</v>
      </c>
      <c r="I37" s="40">
        <f>+'Sales Budget'!I37</f>
        <v>0</v>
      </c>
      <c r="J37" s="40">
        <f>+'Sales Budget'!J37</f>
        <v>0</v>
      </c>
      <c r="K37" s="40">
        <f>+'Sales Budget'!K37</f>
        <v>0</v>
      </c>
      <c r="L37" s="40">
        <f>+'Sales Budget'!L37</f>
        <v>0</v>
      </c>
      <c r="M37" s="40">
        <f>+'Sales Budget'!M37</f>
        <v>0</v>
      </c>
      <c r="N37" s="40">
        <f>+'Sales Budget'!N37</f>
        <v>0</v>
      </c>
      <c r="O37" s="40">
        <f>+'Sales Budget'!O37</f>
        <v>0</v>
      </c>
      <c r="P37" s="40">
        <f>+'Sales Budget'!P37</f>
        <v>0</v>
      </c>
      <c r="Q37" s="39">
        <f>+'Sales Budget'!Q37</f>
        <v>0</v>
      </c>
      <c r="R37" s="40">
        <f>+'Sales Budget'!R37</f>
        <v>0</v>
      </c>
      <c r="S37" s="40">
        <f>+'Sales Budget'!S37</f>
        <v>0</v>
      </c>
      <c r="T37" s="40">
        <f>+'Sales Budget'!T37</f>
        <v>0</v>
      </c>
      <c r="U37" s="40">
        <f>+'Sales Budget'!U37</f>
        <v>0</v>
      </c>
      <c r="V37" s="40">
        <f>+'Sales Budget'!V37</f>
        <v>0</v>
      </c>
      <c r="W37" s="40">
        <f>+'Sales Budget'!W37</f>
        <v>0</v>
      </c>
      <c r="X37" s="40">
        <f>+'Sales Budget'!X37</f>
        <v>0</v>
      </c>
      <c r="Y37" s="40">
        <f>+'Sales Budget'!Y37</f>
        <v>0</v>
      </c>
      <c r="Z37" s="40">
        <f>+'Sales Budget'!Z37</f>
        <v>0</v>
      </c>
      <c r="AA37" s="40">
        <f>+'Sales Budget'!AA37</f>
        <v>0</v>
      </c>
      <c r="AB37" s="41">
        <f>+'Sales Budget'!AB37</f>
        <v>0</v>
      </c>
      <c r="AC37" s="40">
        <f>+'Sales Budget'!AC37</f>
        <v>0</v>
      </c>
      <c r="AD37" s="40">
        <f>+'Sales Budget'!AD37</f>
        <v>0</v>
      </c>
      <c r="AE37" s="40">
        <f>+'Sales Budget'!AE37</f>
        <v>0</v>
      </c>
      <c r="AF37" s="40">
        <f>+'Sales Budget'!AF37</f>
        <v>0</v>
      </c>
      <c r="AG37" s="40">
        <f>+'Sales Budget'!AG37</f>
        <v>0</v>
      </c>
      <c r="AH37" s="40">
        <f>+'Sales Budget'!AH37</f>
        <v>0</v>
      </c>
      <c r="AI37" s="40">
        <f>+'Sales Budget'!AI37</f>
        <v>0</v>
      </c>
      <c r="AJ37" s="40">
        <f>+'Sales Budget'!AJ37</f>
        <v>0</v>
      </c>
      <c r="AK37" s="40">
        <f>+'Sales Budget'!AK37</f>
        <v>0</v>
      </c>
      <c r="AL37" s="40">
        <f>+'Sales Budget'!AL37</f>
        <v>0</v>
      </c>
      <c r="AM37" s="40">
        <f>+'Sales Budget'!AM37</f>
        <v>0</v>
      </c>
      <c r="AN37" s="40">
        <f>+'Sales Budget'!AN37</f>
        <v>0</v>
      </c>
      <c r="AO37" s="39">
        <f>+'Sales Budget'!AO37</f>
        <v>0</v>
      </c>
      <c r="AP37" s="40">
        <f>+'Sales Budget'!AP37</f>
        <v>0</v>
      </c>
      <c r="AQ37" s="40">
        <f>+'Sales Budget'!AQ37</f>
        <v>0</v>
      </c>
      <c r="AR37" s="40">
        <f>+'Sales Budget'!AR37</f>
        <v>0</v>
      </c>
      <c r="AS37" s="40">
        <f>+'Sales Budget'!AS37</f>
        <v>0</v>
      </c>
      <c r="AT37" s="40">
        <f>+'Sales Budget'!AT37</f>
        <v>0</v>
      </c>
      <c r="AU37" s="40">
        <f>+'Sales Budget'!AU37</f>
        <v>0</v>
      </c>
      <c r="AV37" s="40">
        <f>+'Sales Budget'!AV37</f>
        <v>0</v>
      </c>
      <c r="AW37" s="40">
        <f>+'Sales Budget'!AW37</f>
        <v>0</v>
      </c>
      <c r="AX37" s="40">
        <f>+'Sales Budget'!AX37</f>
        <v>0</v>
      </c>
      <c r="AY37" s="40">
        <f>+'Sales Budget'!AY37</f>
        <v>0</v>
      </c>
      <c r="AZ37" s="41">
        <f>+'Sales Budget'!AZ37</f>
        <v>0</v>
      </c>
      <c r="BA37" s="39">
        <f>+'Sales Budget'!BA37</f>
        <v>0</v>
      </c>
      <c r="BB37" s="40">
        <f>+'Sales Budget'!BB37</f>
        <v>0</v>
      </c>
      <c r="BC37" s="40">
        <f>+'Sales Budget'!BC37</f>
        <v>0</v>
      </c>
      <c r="BD37" s="40">
        <f>+'Sales Budget'!BD37</f>
        <v>0</v>
      </c>
      <c r="BE37" s="40">
        <f>+'Sales Budget'!BE37</f>
        <v>0</v>
      </c>
      <c r="BF37" s="40">
        <f>+'Sales Budget'!BF37</f>
        <v>0</v>
      </c>
      <c r="BG37" s="40">
        <f>+'Sales Budget'!BG37</f>
        <v>0</v>
      </c>
      <c r="BH37" s="40">
        <f>+'Sales Budget'!BH37</f>
        <v>0</v>
      </c>
      <c r="BI37" s="40">
        <f>+'Sales Budget'!BI37</f>
        <v>0</v>
      </c>
      <c r="BJ37" s="40">
        <f>+'Sales Budget'!BJ37</f>
        <v>0</v>
      </c>
      <c r="BK37" s="40">
        <f>+'Sales Budget'!BK37</f>
        <v>0</v>
      </c>
      <c r="BL37" s="41">
        <f>+'Sales Budget'!BL37</f>
        <v>0</v>
      </c>
      <c r="BM37"/>
      <c r="BN37"/>
      <c r="BO37"/>
      <c r="BP37"/>
      <c r="BQ37"/>
      <c r="BR37"/>
      <c r="BS37"/>
      <c r="BT37"/>
    </row>
    <row r="38" spans="1:72" ht="15.75" customHeight="1" x14ac:dyDescent="0.45">
      <c r="A38" s="142" t="s">
        <v>103</v>
      </c>
      <c r="B38" s="106"/>
      <c r="C38" s="40"/>
      <c r="D38" s="40"/>
      <c r="E38" s="114">
        <f>+E37*$B$21</f>
        <v>0</v>
      </c>
      <c r="F38" s="115">
        <f t="shared" ref="F38:BL38" si="17">+F37*$B$21</f>
        <v>0</v>
      </c>
      <c r="G38" s="115">
        <f t="shared" si="17"/>
        <v>0</v>
      </c>
      <c r="H38" s="115">
        <f t="shared" si="17"/>
        <v>0</v>
      </c>
      <c r="I38" s="115">
        <f t="shared" si="17"/>
        <v>0</v>
      </c>
      <c r="J38" s="115">
        <f t="shared" si="17"/>
        <v>0</v>
      </c>
      <c r="K38" s="115">
        <f t="shared" si="17"/>
        <v>0</v>
      </c>
      <c r="L38" s="115">
        <f t="shared" si="17"/>
        <v>0</v>
      </c>
      <c r="M38" s="115">
        <f t="shared" si="17"/>
        <v>0</v>
      </c>
      <c r="N38" s="115">
        <f t="shared" si="17"/>
        <v>0</v>
      </c>
      <c r="O38" s="115">
        <f t="shared" si="17"/>
        <v>0</v>
      </c>
      <c r="P38" s="115">
        <f t="shared" si="17"/>
        <v>0</v>
      </c>
      <c r="Q38" s="114">
        <f t="shared" si="17"/>
        <v>0</v>
      </c>
      <c r="R38" s="115">
        <f t="shared" si="17"/>
        <v>0</v>
      </c>
      <c r="S38" s="115">
        <f t="shared" si="17"/>
        <v>0</v>
      </c>
      <c r="T38" s="115">
        <f t="shared" si="17"/>
        <v>0</v>
      </c>
      <c r="U38" s="115">
        <f t="shared" si="17"/>
        <v>0</v>
      </c>
      <c r="V38" s="115">
        <f t="shared" si="17"/>
        <v>0</v>
      </c>
      <c r="W38" s="115">
        <f t="shared" si="17"/>
        <v>0</v>
      </c>
      <c r="X38" s="115">
        <f t="shared" si="17"/>
        <v>0</v>
      </c>
      <c r="Y38" s="115">
        <f t="shared" si="17"/>
        <v>0</v>
      </c>
      <c r="Z38" s="115">
        <f t="shared" si="17"/>
        <v>0</v>
      </c>
      <c r="AA38" s="115">
        <f t="shared" si="17"/>
        <v>0</v>
      </c>
      <c r="AB38" s="116">
        <f t="shared" si="17"/>
        <v>0</v>
      </c>
      <c r="AC38" s="115">
        <f t="shared" si="17"/>
        <v>0</v>
      </c>
      <c r="AD38" s="115">
        <f t="shared" si="17"/>
        <v>0</v>
      </c>
      <c r="AE38" s="115">
        <f t="shared" si="17"/>
        <v>0</v>
      </c>
      <c r="AF38" s="115">
        <f t="shared" si="17"/>
        <v>0</v>
      </c>
      <c r="AG38" s="115">
        <f t="shared" si="17"/>
        <v>0</v>
      </c>
      <c r="AH38" s="115">
        <f t="shared" si="17"/>
        <v>0</v>
      </c>
      <c r="AI38" s="115">
        <f t="shared" si="17"/>
        <v>0</v>
      </c>
      <c r="AJ38" s="115">
        <f t="shared" si="17"/>
        <v>0</v>
      </c>
      <c r="AK38" s="115">
        <f t="shared" si="17"/>
        <v>0</v>
      </c>
      <c r="AL38" s="115">
        <f t="shared" si="17"/>
        <v>0</v>
      </c>
      <c r="AM38" s="115">
        <f t="shared" si="17"/>
        <v>0</v>
      </c>
      <c r="AN38" s="115">
        <f t="shared" si="17"/>
        <v>0</v>
      </c>
      <c r="AO38" s="114">
        <f t="shared" si="17"/>
        <v>0</v>
      </c>
      <c r="AP38" s="115">
        <f t="shared" si="17"/>
        <v>0</v>
      </c>
      <c r="AQ38" s="115">
        <f t="shared" si="17"/>
        <v>0</v>
      </c>
      <c r="AR38" s="115">
        <f t="shared" si="17"/>
        <v>0</v>
      </c>
      <c r="AS38" s="115">
        <f t="shared" si="17"/>
        <v>0</v>
      </c>
      <c r="AT38" s="115">
        <f t="shared" si="17"/>
        <v>0</v>
      </c>
      <c r="AU38" s="115">
        <f t="shared" si="17"/>
        <v>0</v>
      </c>
      <c r="AV38" s="115">
        <f t="shared" si="17"/>
        <v>0</v>
      </c>
      <c r="AW38" s="115">
        <f t="shared" si="17"/>
        <v>0</v>
      </c>
      <c r="AX38" s="115">
        <f t="shared" si="17"/>
        <v>0</v>
      </c>
      <c r="AY38" s="115">
        <f t="shared" si="17"/>
        <v>0</v>
      </c>
      <c r="AZ38" s="116">
        <f t="shared" si="17"/>
        <v>0</v>
      </c>
      <c r="BA38" s="114">
        <f t="shared" si="17"/>
        <v>0</v>
      </c>
      <c r="BB38" s="115">
        <f t="shared" si="17"/>
        <v>0</v>
      </c>
      <c r="BC38" s="115">
        <f t="shared" si="17"/>
        <v>0</v>
      </c>
      <c r="BD38" s="115">
        <f t="shared" si="17"/>
        <v>0</v>
      </c>
      <c r="BE38" s="115">
        <f t="shared" si="17"/>
        <v>0</v>
      </c>
      <c r="BF38" s="115">
        <f t="shared" si="17"/>
        <v>0</v>
      </c>
      <c r="BG38" s="115">
        <f t="shared" si="17"/>
        <v>0</v>
      </c>
      <c r="BH38" s="115">
        <f t="shared" si="17"/>
        <v>0</v>
      </c>
      <c r="BI38" s="115">
        <f t="shared" si="17"/>
        <v>0</v>
      </c>
      <c r="BJ38" s="115">
        <f t="shared" si="17"/>
        <v>0</v>
      </c>
      <c r="BK38" s="115">
        <f t="shared" si="17"/>
        <v>0</v>
      </c>
      <c r="BL38" s="116">
        <f t="shared" si="17"/>
        <v>0</v>
      </c>
      <c r="BM38"/>
      <c r="BN38"/>
      <c r="BO38"/>
      <c r="BP38"/>
      <c r="BQ38"/>
      <c r="BR38"/>
      <c r="BS38"/>
      <c r="BT38"/>
    </row>
    <row r="39" spans="1:72" ht="15.75" customHeight="1" x14ac:dyDescent="0.45">
      <c r="A39" s="142" t="s">
        <v>104</v>
      </c>
      <c r="B39" s="106"/>
      <c r="C39" s="40"/>
      <c r="D39" s="40" t="str">
        <f>A22</f>
        <v>Service 7</v>
      </c>
      <c r="E39" s="39">
        <f>+'Sales Budget'!E39</f>
        <v>0</v>
      </c>
      <c r="F39" s="40">
        <f>+'Sales Budget'!F39</f>
        <v>0</v>
      </c>
      <c r="G39" s="40">
        <f>+'Sales Budget'!G39</f>
        <v>0</v>
      </c>
      <c r="H39" s="40">
        <f>+'Sales Budget'!H39</f>
        <v>0</v>
      </c>
      <c r="I39" s="40">
        <f>+'Sales Budget'!I39</f>
        <v>0</v>
      </c>
      <c r="J39" s="40">
        <f>+'Sales Budget'!J39</f>
        <v>0</v>
      </c>
      <c r="K39" s="40">
        <f>+'Sales Budget'!K39</f>
        <v>0</v>
      </c>
      <c r="L39" s="40">
        <f>+'Sales Budget'!L39</f>
        <v>0</v>
      </c>
      <c r="M39" s="40">
        <f>+'Sales Budget'!M39</f>
        <v>0</v>
      </c>
      <c r="N39" s="40">
        <f>+'Sales Budget'!N39</f>
        <v>0</v>
      </c>
      <c r="O39" s="40">
        <f>+'Sales Budget'!O39</f>
        <v>0</v>
      </c>
      <c r="P39" s="40">
        <f>+'Sales Budget'!P39</f>
        <v>0</v>
      </c>
      <c r="Q39" s="39">
        <f>+'Sales Budget'!Q39</f>
        <v>0</v>
      </c>
      <c r="R39" s="40">
        <f>+'Sales Budget'!R39</f>
        <v>0</v>
      </c>
      <c r="S39" s="40">
        <f>+'Sales Budget'!S39</f>
        <v>0</v>
      </c>
      <c r="T39" s="40">
        <f>+'Sales Budget'!T39</f>
        <v>0</v>
      </c>
      <c r="U39" s="40">
        <f>+'Sales Budget'!U39</f>
        <v>0</v>
      </c>
      <c r="V39" s="40">
        <f>+'Sales Budget'!V39</f>
        <v>0</v>
      </c>
      <c r="W39" s="40">
        <f>+'Sales Budget'!W39</f>
        <v>0</v>
      </c>
      <c r="X39" s="40">
        <f>+'Sales Budget'!X39</f>
        <v>0</v>
      </c>
      <c r="Y39" s="40">
        <f>+'Sales Budget'!Y39</f>
        <v>0</v>
      </c>
      <c r="Z39" s="40">
        <f>+'Sales Budget'!Z39</f>
        <v>0</v>
      </c>
      <c r="AA39" s="40">
        <f>+'Sales Budget'!AA39</f>
        <v>0</v>
      </c>
      <c r="AB39" s="41">
        <f>+'Sales Budget'!AB39</f>
        <v>0</v>
      </c>
      <c r="AC39" s="40">
        <f>+'Sales Budget'!AC39</f>
        <v>0</v>
      </c>
      <c r="AD39" s="40">
        <f>+'Sales Budget'!AD39</f>
        <v>0</v>
      </c>
      <c r="AE39" s="40">
        <f>+'Sales Budget'!AE39</f>
        <v>0</v>
      </c>
      <c r="AF39" s="40">
        <f>+'Sales Budget'!AF39</f>
        <v>0</v>
      </c>
      <c r="AG39" s="40">
        <f>+'Sales Budget'!AG39</f>
        <v>0</v>
      </c>
      <c r="AH39" s="40">
        <f>+'Sales Budget'!AH39</f>
        <v>0</v>
      </c>
      <c r="AI39" s="40">
        <f>+'Sales Budget'!AI39</f>
        <v>0</v>
      </c>
      <c r="AJ39" s="40">
        <f>+'Sales Budget'!AJ39</f>
        <v>0</v>
      </c>
      <c r="AK39" s="40">
        <f>+'Sales Budget'!AK39</f>
        <v>0</v>
      </c>
      <c r="AL39" s="40">
        <f>+'Sales Budget'!AL39</f>
        <v>0</v>
      </c>
      <c r="AM39" s="40">
        <f>+'Sales Budget'!AM39</f>
        <v>0</v>
      </c>
      <c r="AN39" s="40">
        <f>+'Sales Budget'!AN39</f>
        <v>0</v>
      </c>
      <c r="AO39" s="39">
        <f>+'Sales Budget'!AO39</f>
        <v>0</v>
      </c>
      <c r="AP39" s="40">
        <f>+'Sales Budget'!AP39</f>
        <v>0</v>
      </c>
      <c r="AQ39" s="40">
        <f>+'Sales Budget'!AQ39</f>
        <v>0</v>
      </c>
      <c r="AR39" s="40">
        <f>+'Sales Budget'!AR39</f>
        <v>0</v>
      </c>
      <c r="AS39" s="40">
        <f>+'Sales Budget'!AS39</f>
        <v>0</v>
      </c>
      <c r="AT39" s="40">
        <f>+'Sales Budget'!AT39</f>
        <v>0</v>
      </c>
      <c r="AU39" s="40">
        <f>+'Sales Budget'!AU39</f>
        <v>0</v>
      </c>
      <c r="AV39" s="40">
        <f>+'Sales Budget'!AV39</f>
        <v>0</v>
      </c>
      <c r="AW39" s="40">
        <f>+'Sales Budget'!AW39</f>
        <v>0</v>
      </c>
      <c r="AX39" s="40">
        <f>+'Sales Budget'!AX39</f>
        <v>0</v>
      </c>
      <c r="AY39" s="40">
        <f>+'Sales Budget'!AY39</f>
        <v>0</v>
      </c>
      <c r="AZ39" s="41">
        <f>+'Sales Budget'!AZ39</f>
        <v>0</v>
      </c>
      <c r="BA39" s="39">
        <f>+'Sales Budget'!BA39</f>
        <v>0</v>
      </c>
      <c r="BB39" s="40">
        <f>+'Sales Budget'!BB39</f>
        <v>0</v>
      </c>
      <c r="BC39" s="40">
        <f>+'Sales Budget'!BC39</f>
        <v>0</v>
      </c>
      <c r="BD39" s="40">
        <f>+'Sales Budget'!BD39</f>
        <v>0</v>
      </c>
      <c r="BE39" s="40">
        <f>+'Sales Budget'!BE39</f>
        <v>0</v>
      </c>
      <c r="BF39" s="40">
        <f>+'Sales Budget'!BF39</f>
        <v>0</v>
      </c>
      <c r="BG39" s="40">
        <f>+'Sales Budget'!BG39</f>
        <v>0</v>
      </c>
      <c r="BH39" s="40">
        <f>+'Sales Budget'!BH39</f>
        <v>0</v>
      </c>
      <c r="BI39" s="40">
        <f>+'Sales Budget'!BI39</f>
        <v>0</v>
      </c>
      <c r="BJ39" s="40">
        <f>+'Sales Budget'!BJ39</f>
        <v>0</v>
      </c>
      <c r="BK39" s="40">
        <f>+'Sales Budget'!BK39</f>
        <v>0</v>
      </c>
      <c r="BL39" s="41">
        <f>+'Sales Budget'!BL39</f>
        <v>0</v>
      </c>
      <c r="BM39"/>
      <c r="BN39"/>
      <c r="BO39"/>
      <c r="BP39"/>
      <c r="BQ39"/>
      <c r="BR39"/>
      <c r="BS39"/>
      <c r="BT39"/>
    </row>
    <row r="40" spans="1:72" ht="15.75" customHeight="1" x14ac:dyDescent="0.45">
      <c r="A40" s="142" t="s">
        <v>105</v>
      </c>
      <c r="B40" s="106"/>
      <c r="C40" s="40"/>
      <c r="D40" s="40"/>
      <c r="E40" s="114">
        <f>+E39*$B$22</f>
        <v>0</v>
      </c>
      <c r="F40" s="115">
        <f t="shared" ref="F40:BL40" si="18">+F39*$B$22</f>
        <v>0</v>
      </c>
      <c r="G40" s="115">
        <f t="shared" si="18"/>
        <v>0</v>
      </c>
      <c r="H40" s="115">
        <f t="shared" si="18"/>
        <v>0</v>
      </c>
      <c r="I40" s="115">
        <f t="shared" si="18"/>
        <v>0</v>
      </c>
      <c r="J40" s="115">
        <f t="shared" si="18"/>
        <v>0</v>
      </c>
      <c r="K40" s="115">
        <f t="shared" si="18"/>
        <v>0</v>
      </c>
      <c r="L40" s="115">
        <f t="shared" si="18"/>
        <v>0</v>
      </c>
      <c r="M40" s="115">
        <f t="shared" si="18"/>
        <v>0</v>
      </c>
      <c r="N40" s="115">
        <f t="shared" si="18"/>
        <v>0</v>
      </c>
      <c r="O40" s="115">
        <f t="shared" si="18"/>
        <v>0</v>
      </c>
      <c r="P40" s="115">
        <f t="shared" si="18"/>
        <v>0</v>
      </c>
      <c r="Q40" s="114">
        <f t="shared" si="18"/>
        <v>0</v>
      </c>
      <c r="R40" s="115">
        <f t="shared" si="18"/>
        <v>0</v>
      </c>
      <c r="S40" s="115">
        <f t="shared" si="18"/>
        <v>0</v>
      </c>
      <c r="T40" s="115">
        <f t="shared" si="18"/>
        <v>0</v>
      </c>
      <c r="U40" s="115">
        <f t="shared" si="18"/>
        <v>0</v>
      </c>
      <c r="V40" s="115">
        <f t="shared" si="18"/>
        <v>0</v>
      </c>
      <c r="W40" s="115">
        <f t="shared" si="18"/>
        <v>0</v>
      </c>
      <c r="X40" s="115">
        <f t="shared" si="18"/>
        <v>0</v>
      </c>
      <c r="Y40" s="115">
        <f t="shared" si="18"/>
        <v>0</v>
      </c>
      <c r="Z40" s="115">
        <f t="shared" si="18"/>
        <v>0</v>
      </c>
      <c r="AA40" s="115">
        <f t="shared" si="18"/>
        <v>0</v>
      </c>
      <c r="AB40" s="116">
        <f t="shared" si="18"/>
        <v>0</v>
      </c>
      <c r="AC40" s="115">
        <f t="shared" si="18"/>
        <v>0</v>
      </c>
      <c r="AD40" s="115">
        <f t="shared" si="18"/>
        <v>0</v>
      </c>
      <c r="AE40" s="115">
        <f t="shared" si="18"/>
        <v>0</v>
      </c>
      <c r="AF40" s="115">
        <f t="shared" si="18"/>
        <v>0</v>
      </c>
      <c r="AG40" s="115">
        <f t="shared" si="18"/>
        <v>0</v>
      </c>
      <c r="AH40" s="115">
        <f t="shared" si="18"/>
        <v>0</v>
      </c>
      <c r="AI40" s="115">
        <f t="shared" si="18"/>
        <v>0</v>
      </c>
      <c r="AJ40" s="115">
        <f t="shared" si="18"/>
        <v>0</v>
      </c>
      <c r="AK40" s="115">
        <f t="shared" si="18"/>
        <v>0</v>
      </c>
      <c r="AL40" s="115">
        <f t="shared" si="18"/>
        <v>0</v>
      </c>
      <c r="AM40" s="115">
        <f t="shared" si="18"/>
        <v>0</v>
      </c>
      <c r="AN40" s="115">
        <f t="shared" si="18"/>
        <v>0</v>
      </c>
      <c r="AO40" s="114">
        <f t="shared" si="18"/>
        <v>0</v>
      </c>
      <c r="AP40" s="115">
        <f t="shared" si="18"/>
        <v>0</v>
      </c>
      <c r="AQ40" s="115">
        <f t="shared" si="18"/>
        <v>0</v>
      </c>
      <c r="AR40" s="115">
        <f t="shared" si="18"/>
        <v>0</v>
      </c>
      <c r="AS40" s="115">
        <f t="shared" si="18"/>
        <v>0</v>
      </c>
      <c r="AT40" s="115">
        <f t="shared" si="18"/>
        <v>0</v>
      </c>
      <c r="AU40" s="115">
        <f t="shared" si="18"/>
        <v>0</v>
      </c>
      <c r="AV40" s="115">
        <f t="shared" si="18"/>
        <v>0</v>
      </c>
      <c r="AW40" s="115">
        <f t="shared" si="18"/>
        <v>0</v>
      </c>
      <c r="AX40" s="115">
        <f t="shared" si="18"/>
        <v>0</v>
      </c>
      <c r="AY40" s="115">
        <f t="shared" si="18"/>
        <v>0</v>
      </c>
      <c r="AZ40" s="116">
        <f t="shared" si="18"/>
        <v>0</v>
      </c>
      <c r="BA40" s="114">
        <f t="shared" si="18"/>
        <v>0</v>
      </c>
      <c r="BB40" s="115">
        <f t="shared" si="18"/>
        <v>0</v>
      </c>
      <c r="BC40" s="115">
        <f t="shared" si="18"/>
        <v>0</v>
      </c>
      <c r="BD40" s="115">
        <f t="shared" si="18"/>
        <v>0</v>
      </c>
      <c r="BE40" s="115">
        <f t="shared" si="18"/>
        <v>0</v>
      </c>
      <c r="BF40" s="115">
        <f t="shared" si="18"/>
        <v>0</v>
      </c>
      <c r="BG40" s="115">
        <f t="shared" si="18"/>
        <v>0</v>
      </c>
      <c r="BH40" s="115">
        <f t="shared" si="18"/>
        <v>0</v>
      </c>
      <c r="BI40" s="115">
        <f t="shared" si="18"/>
        <v>0</v>
      </c>
      <c r="BJ40" s="115">
        <f t="shared" si="18"/>
        <v>0</v>
      </c>
      <c r="BK40" s="115">
        <f t="shared" si="18"/>
        <v>0</v>
      </c>
      <c r="BL40" s="116">
        <f t="shared" si="18"/>
        <v>0</v>
      </c>
      <c r="BM40"/>
      <c r="BN40"/>
      <c r="BO40"/>
      <c r="BP40"/>
      <c r="BQ40"/>
      <c r="BR40"/>
      <c r="BS40"/>
      <c r="BT40"/>
    </row>
    <row r="41" spans="1:72" ht="15.75" customHeight="1" x14ac:dyDescent="0.45">
      <c r="A41" s="142" t="s">
        <v>106</v>
      </c>
      <c r="B41" s="106"/>
      <c r="C41" s="40"/>
      <c r="D41" s="40" t="str">
        <f>A23</f>
        <v>Service 8</v>
      </c>
      <c r="E41" s="39">
        <f>+'Sales Budget'!E41</f>
        <v>0</v>
      </c>
      <c r="F41" s="40">
        <f>+'Sales Budget'!F41</f>
        <v>0</v>
      </c>
      <c r="G41" s="40">
        <f>+'Sales Budget'!G41</f>
        <v>0</v>
      </c>
      <c r="H41" s="40">
        <f>+'Sales Budget'!H41</f>
        <v>0</v>
      </c>
      <c r="I41" s="40">
        <f>+'Sales Budget'!I41</f>
        <v>0</v>
      </c>
      <c r="J41" s="40">
        <f>+'Sales Budget'!J41</f>
        <v>0</v>
      </c>
      <c r="K41" s="40">
        <f>+'Sales Budget'!K41</f>
        <v>0</v>
      </c>
      <c r="L41" s="40">
        <f>+'Sales Budget'!L41</f>
        <v>0</v>
      </c>
      <c r="M41" s="40">
        <f>+'Sales Budget'!M41</f>
        <v>0</v>
      </c>
      <c r="N41" s="40">
        <f>+'Sales Budget'!N41</f>
        <v>0</v>
      </c>
      <c r="O41" s="40">
        <f>+'Sales Budget'!O41</f>
        <v>0</v>
      </c>
      <c r="P41" s="40">
        <f>+'Sales Budget'!P41</f>
        <v>0</v>
      </c>
      <c r="Q41" s="39">
        <f>+'Sales Budget'!Q41</f>
        <v>0</v>
      </c>
      <c r="R41" s="40">
        <f>+'Sales Budget'!R41</f>
        <v>0</v>
      </c>
      <c r="S41" s="40">
        <f>+'Sales Budget'!S41</f>
        <v>0</v>
      </c>
      <c r="T41" s="40">
        <f>+'Sales Budget'!T41</f>
        <v>0</v>
      </c>
      <c r="U41" s="40">
        <f>+'Sales Budget'!U41</f>
        <v>0</v>
      </c>
      <c r="V41" s="40">
        <f>+'Sales Budget'!V41</f>
        <v>0</v>
      </c>
      <c r="W41" s="40">
        <f>+'Sales Budget'!W41</f>
        <v>0</v>
      </c>
      <c r="X41" s="40">
        <f>+'Sales Budget'!X41</f>
        <v>0</v>
      </c>
      <c r="Y41" s="40">
        <f>+'Sales Budget'!Y41</f>
        <v>0</v>
      </c>
      <c r="Z41" s="40">
        <f>+'Sales Budget'!Z41</f>
        <v>0</v>
      </c>
      <c r="AA41" s="40">
        <f>+'Sales Budget'!AA41</f>
        <v>0</v>
      </c>
      <c r="AB41" s="41">
        <f>+'Sales Budget'!AB41</f>
        <v>0</v>
      </c>
      <c r="AC41" s="40">
        <f>+'Sales Budget'!AC41</f>
        <v>0</v>
      </c>
      <c r="AD41" s="40">
        <f>+'Sales Budget'!AD41</f>
        <v>0</v>
      </c>
      <c r="AE41" s="40">
        <f>+'Sales Budget'!AE41</f>
        <v>0</v>
      </c>
      <c r="AF41" s="40">
        <f>+'Sales Budget'!AF41</f>
        <v>0</v>
      </c>
      <c r="AG41" s="40">
        <f>+'Sales Budget'!AG41</f>
        <v>0</v>
      </c>
      <c r="AH41" s="40">
        <f>+'Sales Budget'!AH41</f>
        <v>0</v>
      </c>
      <c r="AI41" s="40">
        <f>+'Sales Budget'!AI41</f>
        <v>0</v>
      </c>
      <c r="AJ41" s="40">
        <f>+'Sales Budget'!AJ41</f>
        <v>0</v>
      </c>
      <c r="AK41" s="40">
        <f>+'Sales Budget'!AK41</f>
        <v>0</v>
      </c>
      <c r="AL41" s="40">
        <f>+'Sales Budget'!AL41</f>
        <v>0</v>
      </c>
      <c r="AM41" s="40">
        <f>+'Sales Budget'!AM41</f>
        <v>0</v>
      </c>
      <c r="AN41" s="40">
        <f>+'Sales Budget'!AN41</f>
        <v>0</v>
      </c>
      <c r="AO41" s="39">
        <f>+'Sales Budget'!AO41</f>
        <v>0</v>
      </c>
      <c r="AP41" s="40">
        <f>+'Sales Budget'!AP41</f>
        <v>0</v>
      </c>
      <c r="AQ41" s="40">
        <f>+'Sales Budget'!AQ41</f>
        <v>0</v>
      </c>
      <c r="AR41" s="40">
        <f>+'Sales Budget'!AR41</f>
        <v>0</v>
      </c>
      <c r="AS41" s="40">
        <f>+'Sales Budget'!AS41</f>
        <v>0</v>
      </c>
      <c r="AT41" s="40">
        <f>+'Sales Budget'!AT41</f>
        <v>0</v>
      </c>
      <c r="AU41" s="40">
        <f>+'Sales Budget'!AU41</f>
        <v>0</v>
      </c>
      <c r="AV41" s="40">
        <f>+'Sales Budget'!AV41</f>
        <v>0</v>
      </c>
      <c r="AW41" s="40">
        <f>+'Sales Budget'!AW41</f>
        <v>0</v>
      </c>
      <c r="AX41" s="40">
        <f>+'Sales Budget'!AX41</f>
        <v>0</v>
      </c>
      <c r="AY41" s="40">
        <f>+'Sales Budget'!AY41</f>
        <v>0</v>
      </c>
      <c r="AZ41" s="41">
        <f>+'Sales Budget'!AZ41</f>
        <v>0</v>
      </c>
      <c r="BA41" s="39">
        <f>+'Sales Budget'!BA41</f>
        <v>0</v>
      </c>
      <c r="BB41" s="40">
        <f>+'Sales Budget'!BB41</f>
        <v>0</v>
      </c>
      <c r="BC41" s="40">
        <f>+'Sales Budget'!BC41</f>
        <v>0</v>
      </c>
      <c r="BD41" s="40">
        <f>+'Sales Budget'!BD41</f>
        <v>0</v>
      </c>
      <c r="BE41" s="40">
        <f>+'Sales Budget'!BE41</f>
        <v>0</v>
      </c>
      <c r="BF41" s="40">
        <f>+'Sales Budget'!BF41</f>
        <v>0</v>
      </c>
      <c r="BG41" s="40">
        <f>+'Sales Budget'!BG41</f>
        <v>0</v>
      </c>
      <c r="BH41" s="40">
        <f>+'Sales Budget'!BH41</f>
        <v>0</v>
      </c>
      <c r="BI41" s="40">
        <f>+'Sales Budget'!BI41</f>
        <v>0</v>
      </c>
      <c r="BJ41" s="40">
        <f>+'Sales Budget'!BJ41</f>
        <v>0</v>
      </c>
      <c r="BK41" s="40">
        <f>+'Sales Budget'!BK41</f>
        <v>0</v>
      </c>
      <c r="BL41" s="41">
        <f>+'Sales Budget'!BL41</f>
        <v>0</v>
      </c>
      <c r="BM41"/>
      <c r="BN41"/>
      <c r="BO41"/>
      <c r="BP41"/>
      <c r="BQ41"/>
      <c r="BR41"/>
      <c r="BS41"/>
      <c r="BT41"/>
    </row>
    <row r="42" spans="1:72" ht="15.75" customHeight="1" x14ac:dyDescent="0.45">
      <c r="A42" s="106"/>
      <c r="B42" s="106"/>
      <c r="C42" s="40"/>
      <c r="D42" s="40"/>
      <c r="E42" s="114">
        <f>+E41*$B$23</f>
        <v>0</v>
      </c>
      <c r="F42" s="115">
        <f t="shared" ref="F42:BL42" si="19">+F41*$B$23</f>
        <v>0</v>
      </c>
      <c r="G42" s="115">
        <f t="shared" si="19"/>
        <v>0</v>
      </c>
      <c r="H42" s="115">
        <f t="shared" si="19"/>
        <v>0</v>
      </c>
      <c r="I42" s="115">
        <f t="shared" si="19"/>
        <v>0</v>
      </c>
      <c r="J42" s="115">
        <f t="shared" si="19"/>
        <v>0</v>
      </c>
      <c r="K42" s="115">
        <f t="shared" si="19"/>
        <v>0</v>
      </c>
      <c r="L42" s="115">
        <f t="shared" si="19"/>
        <v>0</v>
      </c>
      <c r="M42" s="115">
        <f t="shared" si="19"/>
        <v>0</v>
      </c>
      <c r="N42" s="115">
        <f t="shared" si="19"/>
        <v>0</v>
      </c>
      <c r="O42" s="115">
        <f t="shared" si="19"/>
        <v>0</v>
      </c>
      <c r="P42" s="115">
        <f t="shared" si="19"/>
        <v>0</v>
      </c>
      <c r="Q42" s="114">
        <f t="shared" si="19"/>
        <v>0</v>
      </c>
      <c r="R42" s="115">
        <f t="shared" si="19"/>
        <v>0</v>
      </c>
      <c r="S42" s="115">
        <f t="shared" si="19"/>
        <v>0</v>
      </c>
      <c r="T42" s="115">
        <f t="shared" si="19"/>
        <v>0</v>
      </c>
      <c r="U42" s="115">
        <f t="shared" si="19"/>
        <v>0</v>
      </c>
      <c r="V42" s="115">
        <f t="shared" si="19"/>
        <v>0</v>
      </c>
      <c r="W42" s="115">
        <f t="shared" si="19"/>
        <v>0</v>
      </c>
      <c r="X42" s="115">
        <f t="shared" si="19"/>
        <v>0</v>
      </c>
      <c r="Y42" s="115">
        <f t="shared" si="19"/>
        <v>0</v>
      </c>
      <c r="Z42" s="115">
        <f t="shared" si="19"/>
        <v>0</v>
      </c>
      <c r="AA42" s="115">
        <f t="shared" si="19"/>
        <v>0</v>
      </c>
      <c r="AB42" s="116">
        <f t="shared" si="19"/>
        <v>0</v>
      </c>
      <c r="AC42" s="115">
        <f t="shared" si="19"/>
        <v>0</v>
      </c>
      <c r="AD42" s="115">
        <f t="shared" si="19"/>
        <v>0</v>
      </c>
      <c r="AE42" s="115">
        <f t="shared" si="19"/>
        <v>0</v>
      </c>
      <c r="AF42" s="115">
        <f t="shared" si="19"/>
        <v>0</v>
      </c>
      <c r="AG42" s="115">
        <f t="shared" si="19"/>
        <v>0</v>
      </c>
      <c r="AH42" s="115">
        <f t="shared" si="19"/>
        <v>0</v>
      </c>
      <c r="AI42" s="115">
        <f t="shared" si="19"/>
        <v>0</v>
      </c>
      <c r="AJ42" s="115">
        <f t="shared" si="19"/>
        <v>0</v>
      </c>
      <c r="AK42" s="115">
        <f t="shared" si="19"/>
        <v>0</v>
      </c>
      <c r="AL42" s="115">
        <f t="shared" si="19"/>
        <v>0</v>
      </c>
      <c r="AM42" s="115">
        <f t="shared" si="19"/>
        <v>0</v>
      </c>
      <c r="AN42" s="115">
        <f t="shared" si="19"/>
        <v>0</v>
      </c>
      <c r="AO42" s="114">
        <f t="shared" si="19"/>
        <v>0</v>
      </c>
      <c r="AP42" s="115">
        <f t="shared" si="19"/>
        <v>0</v>
      </c>
      <c r="AQ42" s="115">
        <f t="shared" si="19"/>
        <v>0</v>
      </c>
      <c r="AR42" s="115">
        <f t="shared" si="19"/>
        <v>0</v>
      </c>
      <c r="AS42" s="115">
        <f t="shared" si="19"/>
        <v>0</v>
      </c>
      <c r="AT42" s="115">
        <f t="shared" si="19"/>
        <v>0</v>
      </c>
      <c r="AU42" s="115">
        <f t="shared" si="19"/>
        <v>0</v>
      </c>
      <c r="AV42" s="115">
        <f t="shared" si="19"/>
        <v>0</v>
      </c>
      <c r="AW42" s="115">
        <f t="shared" si="19"/>
        <v>0</v>
      </c>
      <c r="AX42" s="115">
        <f t="shared" si="19"/>
        <v>0</v>
      </c>
      <c r="AY42" s="115">
        <f t="shared" si="19"/>
        <v>0</v>
      </c>
      <c r="AZ42" s="116">
        <f t="shared" si="19"/>
        <v>0</v>
      </c>
      <c r="BA42" s="114">
        <f t="shared" si="19"/>
        <v>0</v>
      </c>
      <c r="BB42" s="115">
        <f t="shared" si="19"/>
        <v>0</v>
      </c>
      <c r="BC42" s="115">
        <f t="shared" si="19"/>
        <v>0</v>
      </c>
      <c r="BD42" s="115">
        <f t="shared" si="19"/>
        <v>0</v>
      </c>
      <c r="BE42" s="115">
        <f t="shared" si="19"/>
        <v>0</v>
      </c>
      <c r="BF42" s="115">
        <f t="shared" si="19"/>
        <v>0</v>
      </c>
      <c r="BG42" s="115">
        <f t="shared" si="19"/>
        <v>0</v>
      </c>
      <c r="BH42" s="115">
        <f t="shared" si="19"/>
        <v>0</v>
      </c>
      <c r="BI42" s="115">
        <f t="shared" si="19"/>
        <v>0</v>
      </c>
      <c r="BJ42" s="115">
        <f t="shared" si="19"/>
        <v>0</v>
      </c>
      <c r="BK42" s="115">
        <f t="shared" si="19"/>
        <v>0</v>
      </c>
      <c r="BL42" s="116">
        <f t="shared" si="19"/>
        <v>0</v>
      </c>
      <c r="BM42"/>
      <c r="BN42"/>
      <c r="BO42"/>
      <c r="BP42"/>
      <c r="BQ42"/>
      <c r="BR42"/>
      <c r="BS42"/>
      <c r="BT42"/>
    </row>
    <row r="43" spans="1:72" ht="15.75" customHeight="1" x14ac:dyDescent="0.45">
      <c r="A43" s="143"/>
      <c r="B43" s="143"/>
      <c r="C43" s="40"/>
      <c r="D43" s="40" t="str">
        <f>A24</f>
        <v>Service 9</v>
      </c>
      <c r="E43" s="39">
        <f>+'Sales Budget'!E43</f>
        <v>0</v>
      </c>
      <c r="F43" s="40">
        <f>+'Sales Budget'!F43</f>
        <v>0</v>
      </c>
      <c r="G43" s="40">
        <f>+'Sales Budget'!G43</f>
        <v>0</v>
      </c>
      <c r="H43" s="40">
        <f>+'Sales Budget'!H43</f>
        <v>0</v>
      </c>
      <c r="I43" s="40">
        <f>+'Sales Budget'!I43</f>
        <v>0</v>
      </c>
      <c r="J43" s="40">
        <f>+'Sales Budget'!J43</f>
        <v>0</v>
      </c>
      <c r="K43" s="40">
        <f>+'Sales Budget'!K43</f>
        <v>0</v>
      </c>
      <c r="L43" s="40">
        <f>+'Sales Budget'!L43</f>
        <v>0</v>
      </c>
      <c r="M43" s="40">
        <f>+'Sales Budget'!M43</f>
        <v>0</v>
      </c>
      <c r="N43" s="40">
        <f>+'Sales Budget'!N43</f>
        <v>0</v>
      </c>
      <c r="O43" s="40">
        <f>+'Sales Budget'!O43</f>
        <v>0</v>
      </c>
      <c r="P43" s="40">
        <f>+'Sales Budget'!P43</f>
        <v>0</v>
      </c>
      <c r="Q43" s="39">
        <f>+'Sales Budget'!Q43</f>
        <v>0</v>
      </c>
      <c r="R43" s="40">
        <f>+'Sales Budget'!R43</f>
        <v>0</v>
      </c>
      <c r="S43" s="40">
        <f>+'Sales Budget'!S43</f>
        <v>0</v>
      </c>
      <c r="T43" s="40">
        <f>+'Sales Budget'!T43</f>
        <v>0</v>
      </c>
      <c r="U43" s="40">
        <f>+'Sales Budget'!U43</f>
        <v>0</v>
      </c>
      <c r="V43" s="40">
        <f>+'Sales Budget'!V43</f>
        <v>0</v>
      </c>
      <c r="W43" s="40">
        <f>+'Sales Budget'!W43</f>
        <v>0</v>
      </c>
      <c r="X43" s="40">
        <f>+'Sales Budget'!X43</f>
        <v>0</v>
      </c>
      <c r="Y43" s="40">
        <f>+'Sales Budget'!Y43</f>
        <v>0</v>
      </c>
      <c r="Z43" s="40">
        <f>+'Sales Budget'!Z43</f>
        <v>0</v>
      </c>
      <c r="AA43" s="40">
        <f>+'Sales Budget'!AA43</f>
        <v>0</v>
      </c>
      <c r="AB43" s="41">
        <f>+'Sales Budget'!AB43</f>
        <v>0</v>
      </c>
      <c r="AC43" s="40">
        <f>+'Sales Budget'!AC43</f>
        <v>0</v>
      </c>
      <c r="AD43" s="40">
        <f>+'Sales Budget'!AD43</f>
        <v>0</v>
      </c>
      <c r="AE43" s="40">
        <f>+'Sales Budget'!AE43</f>
        <v>0</v>
      </c>
      <c r="AF43" s="40">
        <f>+'Sales Budget'!AF43</f>
        <v>0</v>
      </c>
      <c r="AG43" s="40">
        <f>+'Sales Budget'!AG43</f>
        <v>0</v>
      </c>
      <c r="AH43" s="40">
        <f>+'Sales Budget'!AH43</f>
        <v>0</v>
      </c>
      <c r="AI43" s="40">
        <f>+'Sales Budget'!AI43</f>
        <v>0</v>
      </c>
      <c r="AJ43" s="40">
        <f>+'Sales Budget'!AJ43</f>
        <v>0</v>
      </c>
      <c r="AK43" s="40">
        <f>+'Sales Budget'!AK43</f>
        <v>0</v>
      </c>
      <c r="AL43" s="40">
        <f>+'Sales Budget'!AL43</f>
        <v>0</v>
      </c>
      <c r="AM43" s="40">
        <f>+'Sales Budget'!AM43</f>
        <v>0</v>
      </c>
      <c r="AN43" s="40">
        <f>+'Sales Budget'!AN43</f>
        <v>0</v>
      </c>
      <c r="AO43" s="39">
        <f>+'Sales Budget'!AO43</f>
        <v>0</v>
      </c>
      <c r="AP43" s="40">
        <f>+'Sales Budget'!AP43</f>
        <v>0</v>
      </c>
      <c r="AQ43" s="40">
        <f>+'Sales Budget'!AQ43</f>
        <v>0</v>
      </c>
      <c r="AR43" s="40">
        <f>+'Sales Budget'!AR43</f>
        <v>0</v>
      </c>
      <c r="AS43" s="40">
        <f>+'Sales Budget'!AS43</f>
        <v>0</v>
      </c>
      <c r="AT43" s="40">
        <f>+'Sales Budget'!AT43</f>
        <v>0</v>
      </c>
      <c r="AU43" s="40">
        <f>+'Sales Budget'!AU43</f>
        <v>0</v>
      </c>
      <c r="AV43" s="40">
        <f>+'Sales Budget'!AV43</f>
        <v>0</v>
      </c>
      <c r="AW43" s="40">
        <f>+'Sales Budget'!AW43</f>
        <v>0</v>
      </c>
      <c r="AX43" s="40">
        <f>+'Sales Budget'!AX43</f>
        <v>0</v>
      </c>
      <c r="AY43" s="40">
        <f>+'Sales Budget'!AY43</f>
        <v>0</v>
      </c>
      <c r="AZ43" s="41">
        <f>+'Sales Budget'!AZ43</f>
        <v>0</v>
      </c>
      <c r="BA43" s="39">
        <f>+'Sales Budget'!BA43</f>
        <v>0</v>
      </c>
      <c r="BB43" s="40">
        <f>+'Sales Budget'!BB43</f>
        <v>0</v>
      </c>
      <c r="BC43" s="40">
        <f>+'Sales Budget'!BC43</f>
        <v>0</v>
      </c>
      <c r="BD43" s="40">
        <f>+'Sales Budget'!BD43</f>
        <v>0</v>
      </c>
      <c r="BE43" s="40">
        <f>+'Sales Budget'!BE43</f>
        <v>0</v>
      </c>
      <c r="BF43" s="40">
        <f>+'Sales Budget'!BF43</f>
        <v>0</v>
      </c>
      <c r="BG43" s="40">
        <f>+'Sales Budget'!BG43</f>
        <v>0</v>
      </c>
      <c r="BH43" s="40">
        <f>+'Sales Budget'!BH43</f>
        <v>0</v>
      </c>
      <c r="BI43" s="40">
        <f>+'Sales Budget'!BI43</f>
        <v>0</v>
      </c>
      <c r="BJ43" s="40">
        <f>+'Sales Budget'!BJ43</f>
        <v>0</v>
      </c>
      <c r="BK43" s="40">
        <f>+'Sales Budget'!BK43</f>
        <v>0</v>
      </c>
      <c r="BL43" s="41">
        <f>+'Sales Budget'!BL43</f>
        <v>0</v>
      </c>
      <c r="BM43"/>
      <c r="BN43"/>
      <c r="BO43"/>
      <c r="BP43"/>
      <c r="BQ43"/>
      <c r="BR43"/>
      <c r="BS43"/>
      <c r="BT43"/>
    </row>
    <row r="44" spans="1:72" ht="15.75" customHeight="1" x14ac:dyDescent="0.45">
      <c r="A44" s="143"/>
      <c r="B44" s="143"/>
      <c r="C44" s="40"/>
      <c r="D44" s="40"/>
      <c r="E44" s="114">
        <f t="shared" ref="E44" si="20">+E43*$B$24</f>
        <v>0</v>
      </c>
      <c r="F44" s="115">
        <f t="shared" ref="F44:BL44" si="21">+F43*$B$24</f>
        <v>0</v>
      </c>
      <c r="G44" s="115">
        <f t="shared" si="21"/>
        <v>0</v>
      </c>
      <c r="H44" s="115">
        <f t="shared" si="21"/>
        <v>0</v>
      </c>
      <c r="I44" s="115">
        <f t="shared" si="21"/>
        <v>0</v>
      </c>
      <c r="J44" s="115">
        <f t="shared" si="21"/>
        <v>0</v>
      </c>
      <c r="K44" s="115">
        <f t="shared" si="21"/>
        <v>0</v>
      </c>
      <c r="L44" s="115">
        <f t="shared" si="21"/>
        <v>0</v>
      </c>
      <c r="M44" s="115">
        <f t="shared" si="21"/>
        <v>0</v>
      </c>
      <c r="N44" s="115">
        <f t="shared" si="21"/>
        <v>0</v>
      </c>
      <c r="O44" s="115">
        <f t="shared" si="21"/>
        <v>0</v>
      </c>
      <c r="P44" s="115">
        <f t="shared" si="21"/>
        <v>0</v>
      </c>
      <c r="Q44" s="114">
        <f t="shared" si="21"/>
        <v>0</v>
      </c>
      <c r="R44" s="115">
        <f t="shared" si="21"/>
        <v>0</v>
      </c>
      <c r="S44" s="115">
        <f t="shared" si="21"/>
        <v>0</v>
      </c>
      <c r="T44" s="115">
        <f t="shared" si="21"/>
        <v>0</v>
      </c>
      <c r="U44" s="115">
        <f t="shared" si="21"/>
        <v>0</v>
      </c>
      <c r="V44" s="115">
        <f t="shared" si="21"/>
        <v>0</v>
      </c>
      <c r="W44" s="115">
        <f t="shared" si="21"/>
        <v>0</v>
      </c>
      <c r="X44" s="115">
        <f t="shared" si="21"/>
        <v>0</v>
      </c>
      <c r="Y44" s="115">
        <f t="shared" si="21"/>
        <v>0</v>
      </c>
      <c r="Z44" s="115">
        <f t="shared" si="21"/>
        <v>0</v>
      </c>
      <c r="AA44" s="115">
        <f t="shared" si="21"/>
        <v>0</v>
      </c>
      <c r="AB44" s="116">
        <f t="shared" si="21"/>
        <v>0</v>
      </c>
      <c r="AC44" s="115">
        <f t="shared" si="21"/>
        <v>0</v>
      </c>
      <c r="AD44" s="115">
        <f t="shared" si="21"/>
        <v>0</v>
      </c>
      <c r="AE44" s="115">
        <f t="shared" si="21"/>
        <v>0</v>
      </c>
      <c r="AF44" s="115">
        <f t="shared" si="21"/>
        <v>0</v>
      </c>
      <c r="AG44" s="115">
        <f t="shared" si="21"/>
        <v>0</v>
      </c>
      <c r="AH44" s="115">
        <f t="shared" si="21"/>
        <v>0</v>
      </c>
      <c r="AI44" s="115">
        <f t="shared" si="21"/>
        <v>0</v>
      </c>
      <c r="AJ44" s="115">
        <f t="shared" si="21"/>
        <v>0</v>
      </c>
      <c r="AK44" s="115">
        <f t="shared" si="21"/>
        <v>0</v>
      </c>
      <c r="AL44" s="115">
        <f t="shared" si="21"/>
        <v>0</v>
      </c>
      <c r="AM44" s="115">
        <f t="shared" si="21"/>
        <v>0</v>
      </c>
      <c r="AN44" s="115">
        <f t="shared" si="21"/>
        <v>0</v>
      </c>
      <c r="AO44" s="114">
        <f t="shared" si="21"/>
        <v>0</v>
      </c>
      <c r="AP44" s="115">
        <f t="shared" si="21"/>
        <v>0</v>
      </c>
      <c r="AQ44" s="115">
        <f t="shared" si="21"/>
        <v>0</v>
      </c>
      <c r="AR44" s="115">
        <f t="shared" si="21"/>
        <v>0</v>
      </c>
      <c r="AS44" s="115">
        <f t="shared" si="21"/>
        <v>0</v>
      </c>
      <c r="AT44" s="115">
        <f t="shared" si="21"/>
        <v>0</v>
      </c>
      <c r="AU44" s="115">
        <f t="shared" si="21"/>
        <v>0</v>
      </c>
      <c r="AV44" s="115">
        <f t="shared" si="21"/>
        <v>0</v>
      </c>
      <c r="AW44" s="115">
        <f t="shared" si="21"/>
        <v>0</v>
      </c>
      <c r="AX44" s="115">
        <f t="shared" si="21"/>
        <v>0</v>
      </c>
      <c r="AY44" s="115">
        <f t="shared" si="21"/>
        <v>0</v>
      </c>
      <c r="AZ44" s="116">
        <f t="shared" si="21"/>
        <v>0</v>
      </c>
      <c r="BA44" s="114">
        <f t="shared" si="21"/>
        <v>0</v>
      </c>
      <c r="BB44" s="115">
        <f t="shared" si="21"/>
        <v>0</v>
      </c>
      <c r="BC44" s="115">
        <f t="shared" si="21"/>
        <v>0</v>
      </c>
      <c r="BD44" s="115">
        <f t="shared" si="21"/>
        <v>0</v>
      </c>
      <c r="BE44" s="115">
        <f t="shared" si="21"/>
        <v>0</v>
      </c>
      <c r="BF44" s="115">
        <f t="shared" si="21"/>
        <v>0</v>
      </c>
      <c r="BG44" s="115">
        <f t="shared" si="21"/>
        <v>0</v>
      </c>
      <c r="BH44" s="115">
        <f t="shared" si="21"/>
        <v>0</v>
      </c>
      <c r="BI44" s="115">
        <f t="shared" si="21"/>
        <v>0</v>
      </c>
      <c r="BJ44" s="115">
        <f t="shared" si="21"/>
        <v>0</v>
      </c>
      <c r="BK44" s="115">
        <f t="shared" si="21"/>
        <v>0</v>
      </c>
      <c r="BL44" s="116">
        <f t="shared" si="21"/>
        <v>0</v>
      </c>
      <c r="BM44"/>
      <c r="BN44"/>
      <c r="BO44"/>
      <c r="BP44"/>
      <c r="BQ44"/>
      <c r="BR44"/>
      <c r="BS44"/>
      <c r="BT44"/>
    </row>
    <row r="45" spans="1:72" ht="15.75" customHeight="1" x14ac:dyDescent="0.45">
      <c r="A45" s="143"/>
      <c r="B45" s="143"/>
      <c r="C45" s="40"/>
      <c r="D45" s="40" t="str">
        <f>A25</f>
        <v>Service 10</v>
      </c>
      <c r="E45" s="39">
        <f>+'Sales Budget'!E45</f>
        <v>0</v>
      </c>
      <c r="F45" s="40">
        <f>+'Sales Budget'!F45</f>
        <v>0</v>
      </c>
      <c r="G45" s="40">
        <f>+'Sales Budget'!G45</f>
        <v>0</v>
      </c>
      <c r="H45" s="40">
        <f>+'Sales Budget'!H45</f>
        <v>0</v>
      </c>
      <c r="I45" s="40">
        <f>+'Sales Budget'!I45</f>
        <v>0</v>
      </c>
      <c r="J45" s="40">
        <f>+'Sales Budget'!J45</f>
        <v>0</v>
      </c>
      <c r="K45" s="40">
        <f>+'Sales Budget'!K45</f>
        <v>0</v>
      </c>
      <c r="L45" s="40">
        <f>+'Sales Budget'!L45</f>
        <v>0</v>
      </c>
      <c r="M45" s="40">
        <f>+'Sales Budget'!M45</f>
        <v>0</v>
      </c>
      <c r="N45" s="40">
        <f>+'Sales Budget'!N45</f>
        <v>0</v>
      </c>
      <c r="O45" s="40">
        <f>+'Sales Budget'!O45</f>
        <v>0</v>
      </c>
      <c r="P45" s="40">
        <f>+'Sales Budget'!P45</f>
        <v>0</v>
      </c>
      <c r="Q45" s="39">
        <f>+'Sales Budget'!Q45</f>
        <v>0</v>
      </c>
      <c r="R45" s="40">
        <f>+'Sales Budget'!R45</f>
        <v>0</v>
      </c>
      <c r="S45" s="40">
        <f>+'Sales Budget'!S45</f>
        <v>0</v>
      </c>
      <c r="T45" s="40">
        <f>+'Sales Budget'!T45</f>
        <v>0</v>
      </c>
      <c r="U45" s="40">
        <f>+'Sales Budget'!U45</f>
        <v>0</v>
      </c>
      <c r="V45" s="40">
        <f>+'Sales Budget'!V45</f>
        <v>0</v>
      </c>
      <c r="W45" s="40">
        <f>+'Sales Budget'!W45</f>
        <v>0</v>
      </c>
      <c r="X45" s="40">
        <f>+'Sales Budget'!X45</f>
        <v>0</v>
      </c>
      <c r="Y45" s="40">
        <f>+'Sales Budget'!Y45</f>
        <v>0</v>
      </c>
      <c r="Z45" s="40">
        <f>+'Sales Budget'!Z45</f>
        <v>0</v>
      </c>
      <c r="AA45" s="40">
        <f>+'Sales Budget'!AA45</f>
        <v>0</v>
      </c>
      <c r="AB45" s="41">
        <f>+'Sales Budget'!AB45</f>
        <v>0</v>
      </c>
      <c r="AC45" s="40">
        <f>+'Sales Budget'!AC45</f>
        <v>0</v>
      </c>
      <c r="AD45" s="40">
        <f>+'Sales Budget'!AD45</f>
        <v>0</v>
      </c>
      <c r="AE45" s="40">
        <f>+'Sales Budget'!AE45</f>
        <v>0</v>
      </c>
      <c r="AF45" s="40">
        <f>+'Sales Budget'!AF45</f>
        <v>0</v>
      </c>
      <c r="AG45" s="40">
        <f>+'Sales Budget'!AG45</f>
        <v>0</v>
      </c>
      <c r="AH45" s="40">
        <f>+'Sales Budget'!AH45</f>
        <v>0</v>
      </c>
      <c r="AI45" s="40">
        <f>+'Sales Budget'!AI45</f>
        <v>0</v>
      </c>
      <c r="AJ45" s="40">
        <f>+'Sales Budget'!AJ45</f>
        <v>0</v>
      </c>
      <c r="AK45" s="40">
        <f>+'Sales Budget'!AK45</f>
        <v>0</v>
      </c>
      <c r="AL45" s="40">
        <f>+'Sales Budget'!AL45</f>
        <v>0</v>
      </c>
      <c r="AM45" s="40">
        <f>+'Sales Budget'!AM45</f>
        <v>0</v>
      </c>
      <c r="AN45" s="40">
        <f>+'Sales Budget'!AN45</f>
        <v>0</v>
      </c>
      <c r="AO45" s="39">
        <f>+'Sales Budget'!AO45</f>
        <v>0</v>
      </c>
      <c r="AP45" s="40">
        <f>+'Sales Budget'!AP45</f>
        <v>0</v>
      </c>
      <c r="AQ45" s="40">
        <f>+'Sales Budget'!AQ45</f>
        <v>0</v>
      </c>
      <c r="AR45" s="40">
        <f>+'Sales Budget'!AR45</f>
        <v>0</v>
      </c>
      <c r="AS45" s="40">
        <f>+'Sales Budget'!AS45</f>
        <v>0</v>
      </c>
      <c r="AT45" s="40">
        <f>+'Sales Budget'!AT45</f>
        <v>0</v>
      </c>
      <c r="AU45" s="40">
        <f>+'Sales Budget'!AU45</f>
        <v>0</v>
      </c>
      <c r="AV45" s="40">
        <f>+'Sales Budget'!AV45</f>
        <v>0</v>
      </c>
      <c r="AW45" s="40">
        <f>+'Sales Budget'!AW45</f>
        <v>0</v>
      </c>
      <c r="AX45" s="40">
        <f>+'Sales Budget'!AX45</f>
        <v>0</v>
      </c>
      <c r="AY45" s="40">
        <f>+'Sales Budget'!AY45</f>
        <v>0</v>
      </c>
      <c r="AZ45" s="41">
        <f>+'Sales Budget'!AZ45</f>
        <v>0</v>
      </c>
      <c r="BA45" s="39">
        <f>+'Sales Budget'!BA45</f>
        <v>0</v>
      </c>
      <c r="BB45" s="40">
        <f>+'Sales Budget'!BB45</f>
        <v>0</v>
      </c>
      <c r="BC45" s="40">
        <f>+'Sales Budget'!BC45</f>
        <v>0</v>
      </c>
      <c r="BD45" s="40">
        <f>+'Sales Budget'!BD45</f>
        <v>0</v>
      </c>
      <c r="BE45" s="40">
        <f>+'Sales Budget'!BE45</f>
        <v>0</v>
      </c>
      <c r="BF45" s="40">
        <f>+'Sales Budget'!BF45</f>
        <v>0</v>
      </c>
      <c r="BG45" s="40">
        <f>+'Sales Budget'!BG45</f>
        <v>0</v>
      </c>
      <c r="BH45" s="40">
        <f>+'Sales Budget'!BH45</f>
        <v>0</v>
      </c>
      <c r="BI45" s="40">
        <f>+'Sales Budget'!BI45</f>
        <v>0</v>
      </c>
      <c r="BJ45" s="40">
        <f>+'Sales Budget'!BJ45</f>
        <v>0</v>
      </c>
      <c r="BK45" s="40">
        <f>+'Sales Budget'!BK45</f>
        <v>0</v>
      </c>
      <c r="BL45" s="41">
        <f>+'Sales Budget'!BL45</f>
        <v>0</v>
      </c>
      <c r="BM45"/>
      <c r="BN45"/>
      <c r="BO45"/>
      <c r="BP45"/>
      <c r="BQ45"/>
      <c r="BR45"/>
      <c r="BS45"/>
      <c r="BT45"/>
    </row>
    <row r="46" spans="1:72" ht="15.75" customHeight="1" x14ac:dyDescent="0.45">
      <c r="A46" s="143"/>
      <c r="B46" s="143"/>
      <c r="C46" s="40"/>
      <c r="D46" s="40"/>
      <c r="E46" s="114">
        <f t="shared" ref="E46" si="22">+E45*$B$25</f>
        <v>0</v>
      </c>
      <c r="F46" s="115">
        <f t="shared" ref="F46:BL46" si="23">+F45*$B$25</f>
        <v>0</v>
      </c>
      <c r="G46" s="115">
        <f t="shared" si="23"/>
        <v>0</v>
      </c>
      <c r="H46" s="115">
        <f t="shared" si="23"/>
        <v>0</v>
      </c>
      <c r="I46" s="115">
        <f t="shared" si="23"/>
        <v>0</v>
      </c>
      <c r="J46" s="115">
        <f t="shared" si="23"/>
        <v>0</v>
      </c>
      <c r="K46" s="115">
        <f t="shared" si="23"/>
        <v>0</v>
      </c>
      <c r="L46" s="115">
        <f t="shared" si="23"/>
        <v>0</v>
      </c>
      <c r="M46" s="115">
        <f t="shared" si="23"/>
        <v>0</v>
      </c>
      <c r="N46" s="115">
        <f t="shared" si="23"/>
        <v>0</v>
      </c>
      <c r="O46" s="115">
        <f t="shared" si="23"/>
        <v>0</v>
      </c>
      <c r="P46" s="115">
        <f t="shared" si="23"/>
        <v>0</v>
      </c>
      <c r="Q46" s="114">
        <f t="shared" si="23"/>
        <v>0</v>
      </c>
      <c r="R46" s="115">
        <f t="shared" si="23"/>
        <v>0</v>
      </c>
      <c r="S46" s="115">
        <f t="shared" si="23"/>
        <v>0</v>
      </c>
      <c r="T46" s="115">
        <f t="shared" si="23"/>
        <v>0</v>
      </c>
      <c r="U46" s="115">
        <f t="shared" si="23"/>
        <v>0</v>
      </c>
      <c r="V46" s="115">
        <f t="shared" si="23"/>
        <v>0</v>
      </c>
      <c r="W46" s="115">
        <f t="shared" si="23"/>
        <v>0</v>
      </c>
      <c r="X46" s="115">
        <f t="shared" si="23"/>
        <v>0</v>
      </c>
      <c r="Y46" s="115">
        <f t="shared" si="23"/>
        <v>0</v>
      </c>
      <c r="Z46" s="115">
        <f t="shared" si="23"/>
        <v>0</v>
      </c>
      <c r="AA46" s="115">
        <f t="shared" si="23"/>
        <v>0</v>
      </c>
      <c r="AB46" s="116">
        <f t="shared" si="23"/>
        <v>0</v>
      </c>
      <c r="AC46" s="115">
        <f t="shared" si="23"/>
        <v>0</v>
      </c>
      <c r="AD46" s="115">
        <f t="shared" si="23"/>
        <v>0</v>
      </c>
      <c r="AE46" s="115">
        <f t="shared" si="23"/>
        <v>0</v>
      </c>
      <c r="AF46" s="115">
        <f t="shared" si="23"/>
        <v>0</v>
      </c>
      <c r="AG46" s="115">
        <f t="shared" si="23"/>
        <v>0</v>
      </c>
      <c r="AH46" s="115">
        <f t="shared" si="23"/>
        <v>0</v>
      </c>
      <c r="AI46" s="115">
        <f t="shared" si="23"/>
        <v>0</v>
      </c>
      <c r="AJ46" s="115">
        <f t="shared" si="23"/>
        <v>0</v>
      </c>
      <c r="AK46" s="115">
        <f t="shared" si="23"/>
        <v>0</v>
      </c>
      <c r="AL46" s="115">
        <f t="shared" si="23"/>
        <v>0</v>
      </c>
      <c r="AM46" s="115">
        <f t="shared" si="23"/>
        <v>0</v>
      </c>
      <c r="AN46" s="115">
        <f t="shared" si="23"/>
        <v>0</v>
      </c>
      <c r="AO46" s="114">
        <f t="shared" si="23"/>
        <v>0</v>
      </c>
      <c r="AP46" s="115">
        <f t="shared" si="23"/>
        <v>0</v>
      </c>
      <c r="AQ46" s="115">
        <f t="shared" si="23"/>
        <v>0</v>
      </c>
      <c r="AR46" s="115">
        <f t="shared" si="23"/>
        <v>0</v>
      </c>
      <c r="AS46" s="115">
        <f t="shared" si="23"/>
        <v>0</v>
      </c>
      <c r="AT46" s="115">
        <f t="shared" si="23"/>
        <v>0</v>
      </c>
      <c r="AU46" s="115">
        <f t="shared" si="23"/>
        <v>0</v>
      </c>
      <c r="AV46" s="115">
        <f t="shared" si="23"/>
        <v>0</v>
      </c>
      <c r="AW46" s="115">
        <f t="shared" si="23"/>
        <v>0</v>
      </c>
      <c r="AX46" s="115">
        <f t="shared" si="23"/>
        <v>0</v>
      </c>
      <c r="AY46" s="115">
        <f t="shared" si="23"/>
        <v>0</v>
      </c>
      <c r="AZ46" s="116">
        <f t="shared" si="23"/>
        <v>0</v>
      </c>
      <c r="BA46" s="114">
        <f t="shared" si="23"/>
        <v>0</v>
      </c>
      <c r="BB46" s="115">
        <f t="shared" si="23"/>
        <v>0</v>
      </c>
      <c r="BC46" s="115">
        <f t="shared" si="23"/>
        <v>0</v>
      </c>
      <c r="BD46" s="115">
        <f t="shared" si="23"/>
        <v>0</v>
      </c>
      <c r="BE46" s="115">
        <f t="shared" si="23"/>
        <v>0</v>
      </c>
      <c r="BF46" s="115">
        <f t="shared" si="23"/>
        <v>0</v>
      </c>
      <c r="BG46" s="115">
        <f t="shared" si="23"/>
        <v>0</v>
      </c>
      <c r="BH46" s="115">
        <f t="shared" si="23"/>
        <v>0</v>
      </c>
      <c r="BI46" s="115">
        <f t="shared" si="23"/>
        <v>0</v>
      </c>
      <c r="BJ46" s="115">
        <f t="shared" si="23"/>
        <v>0</v>
      </c>
      <c r="BK46" s="115">
        <f t="shared" si="23"/>
        <v>0</v>
      </c>
      <c r="BL46" s="116">
        <f t="shared" si="23"/>
        <v>0</v>
      </c>
      <c r="BM46"/>
      <c r="BN46"/>
      <c r="BO46"/>
      <c r="BP46"/>
      <c r="BQ46"/>
      <c r="BR46"/>
      <c r="BS46"/>
      <c r="BT46"/>
    </row>
    <row r="47" spans="1:72" ht="15.75" customHeight="1" x14ac:dyDescent="0.4">
      <c r="A47" s="144"/>
      <c r="B47" s="144"/>
      <c r="C47" s="40"/>
      <c r="D47" s="40" t="s">
        <v>95</v>
      </c>
      <c r="E47" s="114">
        <f>+E36+E44+E46+E28+E30+E32+E34+E38+E40+E42</f>
        <v>0</v>
      </c>
      <c r="F47" s="115">
        <f t="shared" ref="F47:BL47" si="24">+F36+F44+F46+F28+F30+F32+F34+F38+F40+F42</f>
        <v>0</v>
      </c>
      <c r="G47" s="115">
        <f t="shared" si="24"/>
        <v>0</v>
      </c>
      <c r="H47" s="115">
        <f t="shared" si="24"/>
        <v>0</v>
      </c>
      <c r="I47" s="115">
        <f t="shared" si="24"/>
        <v>0</v>
      </c>
      <c r="J47" s="115">
        <f t="shared" si="24"/>
        <v>0</v>
      </c>
      <c r="K47" s="115">
        <f t="shared" si="24"/>
        <v>0</v>
      </c>
      <c r="L47" s="115">
        <f t="shared" si="24"/>
        <v>0</v>
      </c>
      <c r="M47" s="115">
        <f t="shared" si="24"/>
        <v>0</v>
      </c>
      <c r="N47" s="115">
        <f t="shared" si="24"/>
        <v>0</v>
      </c>
      <c r="O47" s="115">
        <f t="shared" si="24"/>
        <v>0</v>
      </c>
      <c r="P47" s="115">
        <f t="shared" si="24"/>
        <v>0</v>
      </c>
      <c r="Q47" s="114">
        <f t="shared" si="24"/>
        <v>0</v>
      </c>
      <c r="R47" s="115">
        <f t="shared" si="24"/>
        <v>0</v>
      </c>
      <c r="S47" s="115">
        <f t="shared" si="24"/>
        <v>0</v>
      </c>
      <c r="T47" s="115">
        <f t="shared" si="24"/>
        <v>0</v>
      </c>
      <c r="U47" s="115">
        <f t="shared" si="24"/>
        <v>0</v>
      </c>
      <c r="V47" s="115">
        <f t="shared" si="24"/>
        <v>0</v>
      </c>
      <c r="W47" s="115">
        <f t="shared" si="24"/>
        <v>0</v>
      </c>
      <c r="X47" s="115">
        <f t="shared" si="24"/>
        <v>0</v>
      </c>
      <c r="Y47" s="115">
        <f t="shared" si="24"/>
        <v>0</v>
      </c>
      <c r="Z47" s="115">
        <f t="shared" si="24"/>
        <v>0</v>
      </c>
      <c r="AA47" s="115">
        <f t="shared" si="24"/>
        <v>0</v>
      </c>
      <c r="AB47" s="116">
        <f t="shared" si="24"/>
        <v>0</v>
      </c>
      <c r="AC47" s="115">
        <f t="shared" si="24"/>
        <v>0</v>
      </c>
      <c r="AD47" s="115">
        <f t="shared" si="24"/>
        <v>0</v>
      </c>
      <c r="AE47" s="115">
        <f t="shared" si="24"/>
        <v>0</v>
      </c>
      <c r="AF47" s="115">
        <f t="shared" si="24"/>
        <v>0</v>
      </c>
      <c r="AG47" s="115">
        <f t="shared" si="24"/>
        <v>0</v>
      </c>
      <c r="AH47" s="115">
        <f t="shared" si="24"/>
        <v>0</v>
      </c>
      <c r="AI47" s="115">
        <f t="shared" si="24"/>
        <v>0</v>
      </c>
      <c r="AJ47" s="115">
        <f t="shared" si="24"/>
        <v>0</v>
      </c>
      <c r="AK47" s="115">
        <f t="shared" si="24"/>
        <v>0</v>
      </c>
      <c r="AL47" s="115">
        <f t="shared" si="24"/>
        <v>0</v>
      </c>
      <c r="AM47" s="115">
        <f t="shared" si="24"/>
        <v>0</v>
      </c>
      <c r="AN47" s="115">
        <f t="shared" si="24"/>
        <v>0</v>
      </c>
      <c r="AO47" s="114">
        <f t="shared" si="24"/>
        <v>0</v>
      </c>
      <c r="AP47" s="115">
        <f t="shared" si="24"/>
        <v>0</v>
      </c>
      <c r="AQ47" s="115">
        <f t="shared" si="24"/>
        <v>0</v>
      </c>
      <c r="AR47" s="115">
        <f t="shared" si="24"/>
        <v>0</v>
      </c>
      <c r="AS47" s="115">
        <f t="shared" si="24"/>
        <v>0</v>
      </c>
      <c r="AT47" s="115">
        <f t="shared" si="24"/>
        <v>0</v>
      </c>
      <c r="AU47" s="115">
        <f t="shared" si="24"/>
        <v>0</v>
      </c>
      <c r="AV47" s="115">
        <f t="shared" si="24"/>
        <v>0</v>
      </c>
      <c r="AW47" s="115">
        <f t="shared" si="24"/>
        <v>0</v>
      </c>
      <c r="AX47" s="115">
        <f t="shared" si="24"/>
        <v>0</v>
      </c>
      <c r="AY47" s="115">
        <f t="shared" si="24"/>
        <v>0</v>
      </c>
      <c r="AZ47" s="116">
        <f t="shared" si="24"/>
        <v>0</v>
      </c>
      <c r="BA47" s="114">
        <f t="shared" si="24"/>
        <v>0</v>
      </c>
      <c r="BB47" s="115">
        <f t="shared" si="24"/>
        <v>0</v>
      </c>
      <c r="BC47" s="115">
        <f t="shared" si="24"/>
        <v>0</v>
      </c>
      <c r="BD47" s="115">
        <f t="shared" si="24"/>
        <v>0</v>
      </c>
      <c r="BE47" s="115">
        <f t="shared" si="24"/>
        <v>0</v>
      </c>
      <c r="BF47" s="115">
        <f t="shared" si="24"/>
        <v>0</v>
      </c>
      <c r="BG47" s="115">
        <f t="shared" si="24"/>
        <v>0</v>
      </c>
      <c r="BH47" s="115">
        <f t="shared" si="24"/>
        <v>0</v>
      </c>
      <c r="BI47" s="115">
        <f t="shared" si="24"/>
        <v>0</v>
      </c>
      <c r="BJ47" s="115">
        <f t="shared" si="24"/>
        <v>0</v>
      </c>
      <c r="BK47" s="115">
        <f t="shared" si="24"/>
        <v>0</v>
      </c>
      <c r="BL47" s="116">
        <f t="shared" si="24"/>
        <v>0</v>
      </c>
      <c r="BM47"/>
      <c r="BN47"/>
      <c r="BO47"/>
      <c r="BP47"/>
      <c r="BQ47"/>
      <c r="BR47"/>
      <c r="BS47"/>
      <c r="BT47"/>
    </row>
    <row r="48" spans="1:72" ht="15.75" customHeight="1" x14ac:dyDescent="0.4">
      <c r="A48" s="144"/>
      <c r="B48" s="144"/>
      <c r="C48" s="40"/>
      <c r="D48" s="40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3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1"/>
      <c r="BA48" s="39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1"/>
      <c r="BM48"/>
      <c r="BN48"/>
      <c r="BO48"/>
      <c r="BP48"/>
      <c r="BQ48"/>
      <c r="BR48"/>
      <c r="BS48"/>
      <c r="BT48"/>
    </row>
    <row r="49" spans="1:72" ht="15.75" customHeight="1" x14ac:dyDescent="0.4">
      <c r="A49" s="144"/>
      <c r="B49" s="144"/>
      <c r="C49" s="40"/>
      <c r="D49" s="148" t="s">
        <v>96</v>
      </c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9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39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1"/>
      <c r="BA49" s="39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1"/>
      <c r="BM49"/>
      <c r="BN49"/>
      <c r="BO49"/>
      <c r="BP49"/>
      <c r="BQ49"/>
      <c r="BR49"/>
      <c r="BS49"/>
      <c r="BT49"/>
    </row>
    <row r="50" spans="1:72" ht="15.75" customHeight="1" x14ac:dyDescent="0.4">
      <c r="A50" s="144"/>
      <c r="B50" s="144"/>
      <c r="C50" s="40"/>
      <c r="D50" s="40" t="str">
        <f>A28</f>
        <v>SAAS #1</v>
      </c>
      <c r="E50" s="39">
        <f>+'Sales Budget'!E50</f>
        <v>0</v>
      </c>
      <c r="F50" s="40">
        <f>+'Sales Budget'!F50</f>
        <v>0</v>
      </c>
      <c r="G50" s="40">
        <f>+'Sales Budget'!G50</f>
        <v>0</v>
      </c>
      <c r="H50" s="40">
        <f>+'Sales Budget'!H50</f>
        <v>0</v>
      </c>
      <c r="I50" s="40">
        <f>+'Sales Budget'!I50</f>
        <v>0</v>
      </c>
      <c r="J50" s="40">
        <f>+'Sales Budget'!J50</f>
        <v>0</v>
      </c>
      <c r="K50" s="40">
        <f>+'Sales Budget'!K50</f>
        <v>0</v>
      </c>
      <c r="L50" s="40">
        <f>+'Sales Budget'!L50</f>
        <v>0</v>
      </c>
      <c r="M50" s="40">
        <f>+'Sales Budget'!M50</f>
        <v>0</v>
      </c>
      <c r="N50" s="40">
        <f>+'Sales Budget'!N50</f>
        <v>0</v>
      </c>
      <c r="O50" s="40">
        <f>+'Sales Budget'!O50</f>
        <v>0</v>
      </c>
      <c r="P50" s="40">
        <f>+'Sales Budget'!P50</f>
        <v>0</v>
      </c>
      <c r="Q50" s="39">
        <f>+'Sales Budget'!Q50</f>
        <v>0</v>
      </c>
      <c r="R50" s="40">
        <f>+'Sales Budget'!R50</f>
        <v>0</v>
      </c>
      <c r="S50" s="40">
        <f>+'Sales Budget'!S50</f>
        <v>0</v>
      </c>
      <c r="T50" s="40">
        <f>+'Sales Budget'!T50</f>
        <v>0</v>
      </c>
      <c r="U50" s="40">
        <f>+'Sales Budget'!U50</f>
        <v>0</v>
      </c>
      <c r="V50" s="40">
        <f>+'Sales Budget'!V50</f>
        <v>0</v>
      </c>
      <c r="W50" s="40">
        <f>+'Sales Budget'!W50</f>
        <v>0</v>
      </c>
      <c r="X50" s="40">
        <f>+'Sales Budget'!X50</f>
        <v>0</v>
      </c>
      <c r="Y50" s="40">
        <f>+'Sales Budget'!Y50</f>
        <v>0</v>
      </c>
      <c r="Z50" s="40">
        <f>+'Sales Budget'!Z50</f>
        <v>0</v>
      </c>
      <c r="AA50" s="40">
        <f>+'Sales Budget'!AA50</f>
        <v>0</v>
      </c>
      <c r="AB50" s="41">
        <f>+'Sales Budget'!AB50</f>
        <v>0</v>
      </c>
      <c r="AC50" s="40">
        <f>+'Sales Budget'!AC50</f>
        <v>0</v>
      </c>
      <c r="AD50" s="40">
        <f>+'Sales Budget'!AD50</f>
        <v>0</v>
      </c>
      <c r="AE50" s="40">
        <f>+'Sales Budget'!AE50</f>
        <v>0</v>
      </c>
      <c r="AF50" s="40">
        <f>+'Sales Budget'!AF50</f>
        <v>0</v>
      </c>
      <c r="AG50" s="40">
        <f>+'Sales Budget'!AG50</f>
        <v>0</v>
      </c>
      <c r="AH50" s="40">
        <f>+'Sales Budget'!AH50</f>
        <v>0</v>
      </c>
      <c r="AI50" s="40">
        <f>+'Sales Budget'!AI50</f>
        <v>0</v>
      </c>
      <c r="AJ50" s="40">
        <f>+'Sales Budget'!AJ50</f>
        <v>0</v>
      </c>
      <c r="AK50" s="40">
        <f>+'Sales Budget'!AK50</f>
        <v>0</v>
      </c>
      <c r="AL50" s="40">
        <f>+'Sales Budget'!AL50</f>
        <v>0</v>
      </c>
      <c r="AM50" s="40">
        <f>+'Sales Budget'!AM50</f>
        <v>0</v>
      </c>
      <c r="AN50" s="40">
        <f>+'Sales Budget'!AN50</f>
        <v>0</v>
      </c>
      <c r="AO50" s="39">
        <f>+'Sales Budget'!AO50</f>
        <v>0</v>
      </c>
      <c r="AP50" s="40">
        <f>+'Sales Budget'!AP50</f>
        <v>0</v>
      </c>
      <c r="AQ50" s="40">
        <f>+'Sales Budget'!AQ50</f>
        <v>0</v>
      </c>
      <c r="AR50" s="40">
        <f>+'Sales Budget'!AR50</f>
        <v>0</v>
      </c>
      <c r="AS50" s="40">
        <f>+'Sales Budget'!AS50</f>
        <v>0</v>
      </c>
      <c r="AT50" s="40">
        <f>+'Sales Budget'!AT50</f>
        <v>0</v>
      </c>
      <c r="AU50" s="40">
        <f>+'Sales Budget'!AU50</f>
        <v>0</v>
      </c>
      <c r="AV50" s="40">
        <f>+'Sales Budget'!AV50</f>
        <v>0</v>
      </c>
      <c r="AW50" s="40">
        <f>+'Sales Budget'!AW50</f>
        <v>0</v>
      </c>
      <c r="AX50" s="40">
        <f>+'Sales Budget'!AX50</f>
        <v>0</v>
      </c>
      <c r="AY50" s="40">
        <f>+'Sales Budget'!AY50</f>
        <v>0</v>
      </c>
      <c r="AZ50" s="41">
        <f>+'Sales Budget'!AZ50</f>
        <v>0</v>
      </c>
      <c r="BA50" s="39">
        <f>+'Sales Budget'!BA50</f>
        <v>0</v>
      </c>
      <c r="BB50" s="40">
        <f>+'Sales Budget'!BB50</f>
        <v>0</v>
      </c>
      <c r="BC50" s="40">
        <f>+'Sales Budget'!BC50</f>
        <v>0</v>
      </c>
      <c r="BD50" s="40">
        <f>+'Sales Budget'!BD50</f>
        <v>0</v>
      </c>
      <c r="BE50" s="40">
        <f>+'Sales Budget'!BE50</f>
        <v>0</v>
      </c>
      <c r="BF50" s="40">
        <f>+'Sales Budget'!BF50</f>
        <v>0</v>
      </c>
      <c r="BG50" s="40">
        <f>+'Sales Budget'!BG50</f>
        <v>0</v>
      </c>
      <c r="BH50" s="40">
        <f>+'Sales Budget'!BH50</f>
        <v>0</v>
      </c>
      <c r="BI50" s="40">
        <f>+'Sales Budget'!BI50</f>
        <v>0</v>
      </c>
      <c r="BJ50" s="40">
        <f>+'Sales Budget'!BJ50</f>
        <v>0</v>
      </c>
      <c r="BK50" s="40">
        <f>+'Sales Budget'!BK50</f>
        <v>0</v>
      </c>
      <c r="BL50" s="41">
        <f>+'Sales Budget'!BL50</f>
        <v>0</v>
      </c>
      <c r="BM50"/>
      <c r="BN50"/>
      <c r="BO50"/>
      <c r="BP50"/>
      <c r="BQ50"/>
      <c r="BR50"/>
      <c r="BS50"/>
      <c r="BT50"/>
    </row>
    <row r="51" spans="1:72" ht="15.75" customHeight="1" x14ac:dyDescent="0.4">
      <c r="A51" s="144"/>
      <c r="B51" s="144"/>
      <c r="C51" s="40"/>
      <c r="D51" s="40"/>
      <c r="E51" s="114">
        <f>+E50*$B$28*(1-'Sales Budget'!B39)</f>
        <v>0</v>
      </c>
      <c r="F51" s="115">
        <f>+F50*$B$28*(1-'Sales Budget'!$B$39)</f>
        <v>0</v>
      </c>
      <c r="G51" s="115">
        <f>+G50*$B$28*(1-'Sales Budget'!$B$39)</f>
        <v>0</v>
      </c>
      <c r="H51" s="115">
        <f>+H50*$B$28*(1-'Sales Budget'!$B$39)</f>
        <v>0</v>
      </c>
      <c r="I51" s="115">
        <f>+I50*$B$28*(1-'Sales Budget'!$B$39)</f>
        <v>0</v>
      </c>
      <c r="J51" s="115">
        <f>+J50*$B$28*(1-'Sales Budget'!$B$39)</f>
        <v>0</v>
      </c>
      <c r="K51" s="115">
        <f>+K50*$B$28*(1-'Sales Budget'!$B$39)</f>
        <v>0</v>
      </c>
      <c r="L51" s="115">
        <f>+L50*$B$28*(1-'Sales Budget'!$B$39)</f>
        <v>0</v>
      </c>
      <c r="M51" s="115">
        <f>+M50*$B$28*(1-'Sales Budget'!$B$39)</f>
        <v>0</v>
      </c>
      <c r="N51" s="115">
        <f>+N50*$B$28*(1-'Sales Budget'!$B$39)</f>
        <v>0</v>
      </c>
      <c r="O51" s="115">
        <f>+O50*$B$28*(1-'Sales Budget'!$B$39)</f>
        <v>0</v>
      </c>
      <c r="P51" s="115">
        <f>+P50*$B$28*(1-'Sales Budget'!$B$39)</f>
        <v>0</v>
      </c>
      <c r="Q51" s="114">
        <f>+Q50*$B$28*(1-'Sales Budget'!$B$39)</f>
        <v>0</v>
      </c>
      <c r="R51" s="115">
        <f>+R50*$B$28*(1-'Sales Budget'!$B$39)</f>
        <v>0</v>
      </c>
      <c r="S51" s="115">
        <f>+S50*$B$28*(1-'Sales Budget'!$B$39)</f>
        <v>0</v>
      </c>
      <c r="T51" s="115">
        <f>+T50*$B$28*(1-'Sales Budget'!$B$39)</f>
        <v>0</v>
      </c>
      <c r="U51" s="115">
        <f>+U50*$B$28*(1-'Sales Budget'!$B$39)</f>
        <v>0</v>
      </c>
      <c r="V51" s="115">
        <f>+V50*$B$28*(1-'Sales Budget'!$B$39)</f>
        <v>0</v>
      </c>
      <c r="W51" s="115">
        <f>+W50*$B$28*(1-'Sales Budget'!$B$39)</f>
        <v>0</v>
      </c>
      <c r="X51" s="115">
        <f>+X50*$B$28*(1-'Sales Budget'!$B$39)</f>
        <v>0</v>
      </c>
      <c r="Y51" s="115">
        <f>+Y50*$B$28*(1-'Sales Budget'!$B$39)</f>
        <v>0</v>
      </c>
      <c r="Z51" s="115">
        <f>+Z50*$B$28*(1-'Sales Budget'!$B$39)</f>
        <v>0</v>
      </c>
      <c r="AA51" s="115">
        <f>+AA50*$B$28*(1-'Sales Budget'!$B$39)</f>
        <v>0</v>
      </c>
      <c r="AB51" s="116">
        <f>+AB50*$B$28*(1-'Sales Budget'!$B$39)</f>
        <v>0</v>
      </c>
      <c r="AC51" s="115">
        <f>+AC50*$B$28*(1-'Sales Budget'!$B$39)</f>
        <v>0</v>
      </c>
      <c r="AD51" s="115">
        <f>+AD50*$B$28*(1-'Sales Budget'!$B$39)</f>
        <v>0</v>
      </c>
      <c r="AE51" s="115">
        <f>+AE50*$B$28*(1-'Sales Budget'!$B$39)</f>
        <v>0</v>
      </c>
      <c r="AF51" s="115">
        <f>+AF50*$B$28*(1-'Sales Budget'!$B$39)</f>
        <v>0</v>
      </c>
      <c r="AG51" s="115">
        <f>+AG50*$B$28*(1-'Sales Budget'!$B$39)</f>
        <v>0</v>
      </c>
      <c r="AH51" s="115">
        <f>+AH50*$B$28*(1-'Sales Budget'!$B$39)</f>
        <v>0</v>
      </c>
      <c r="AI51" s="115">
        <f>+AI50*$B$28*(1-'Sales Budget'!$B$39)</f>
        <v>0</v>
      </c>
      <c r="AJ51" s="115">
        <f>+AJ50*$B$28*(1-'Sales Budget'!$B$39)</f>
        <v>0</v>
      </c>
      <c r="AK51" s="115">
        <f>+AK50*$B$28*(1-'Sales Budget'!$B$39)</f>
        <v>0</v>
      </c>
      <c r="AL51" s="115">
        <f>+AL50*$B$28*(1-'Sales Budget'!$B$39)</f>
        <v>0</v>
      </c>
      <c r="AM51" s="115">
        <f>+AM50*$B$28*(1-'Sales Budget'!$B$39)</f>
        <v>0</v>
      </c>
      <c r="AN51" s="115">
        <f>+AN50*$B$28*(1-'Sales Budget'!$B$39)</f>
        <v>0</v>
      </c>
      <c r="AO51" s="114">
        <f>+AO50*$B$28*(1-'Sales Budget'!$B$39)</f>
        <v>0</v>
      </c>
      <c r="AP51" s="115">
        <f>+AP50*$B$28*(1-'Sales Budget'!$B$39)</f>
        <v>0</v>
      </c>
      <c r="AQ51" s="115">
        <f>+AQ50*$B$28*(1-'Sales Budget'!$B$39)</f>
        <v>0</v>
      </c>
      <c r="AR51" s="115">
        <f>+AR50*$B$28*(1-'Sales Budget'!$B$39)</f>
        <v>0</v>
      </c>
      <c r="AS51" s="115">
        <f>+AS50*$B$28*(1-'Sales Budget'!$B$39)</f>
        <v>0</v>
      </c>
      <c r="AT51" s="115">
        <f>+AT50*$B$28*(1-'Sales Budget'!$B$39)</f>
        <v>0</v>
      </c>
      <c r="AU51" s="115">
        <f>+AU50*$B$28*(1-'Sales Budget'!$B$39)</f>
        <v>0</v>
      </c>
      <c r="AV51" s="115">
        <f>+AV50*$B$28*(1-'Sales Budget'!$B$39)</f>
        <v>0</v>
      </c>
      <c r="AW51" s="115">
        <f>+AW50*$B$28*(1-'Sales Budget'!$B$39)</f>
        <v>0</v>
      </c>
      <c r="AX51" s="115">
        <f>+AX50*$B$28*(1-'Sales Budget'!$B$39)</f>
        <v>0</v>
      </c>
      <c r="AY51" s="115">
        <f>+AY50*$B$28*(1-'Sales Budget'!$B$39)</f>
        <v>0</v>
      </c>
      <c r="AZ51" s="116">
        <f>+AZ50*$B$28*(1-'Sales Budget'!$B$39)</f>
        <v>0</v>
      </c>
      <c r="BA51" s="114">
        <f>+BA50*$B$28*(1-'Sales Budget'!$B$39)</f>
        <v>0</v>
      </c>
      <c r="BB51" s="115">
        <f>+BB50*$B$28*(1-'Sales Budget'!$B$39)</f>
        <v>0</v>
      </c>
      <c r="BC51" s="115">
        <f>+BC50*$B$28*(1-'Sales Budget'!$B$39)</f>
        <v>0</v>
      </c>
      <c r="BD51" s="115">
        <f>+BD50*$B$28*(1-'Sales Budget'!$B$39)</f>
        <v>0</v>
      </c>
      <c r="BE51" s="115">
        <f>+BE50*$B$28*(1-'Sales Budget'!$B$39)</f>
        <v>0</v>
      </c>
      <c r="BF51" s="115">
        <f>+BF50*$B$28*(1-'Sales Budget'!$B$39)</f>
        <v>0</v>
      </c>
      <c r="BG51" s="115">
        <f>+BG50*$B$28*(1-'Sales Budget'!$B$39)</f>
        <v>0</v>
      </c>
      <c r="BH51" s="115">
        <f>+BH50*$B$28*(1-'Sales Budget'!$B$39)</f>
        <v>0</v>
      </c>
      <c r="BI51" s="115">
        <f>+BI50*$B$28*(1-'Sales Budget'!$B$39)</f>
        <v>0</v>
      </c>
      <c r="BJ51" s="115">
        <f>+BJ50*$B$28*(1-'Sales Budget'!$B$39)</f>
        <v>0</v>
      </c>
      <c r="BK51" s="115">
        <f>+BK50*$B$28*(1-'Sales Budget'!$B$39)</f>
        <v>0</v>
      </c>
      <c r="BL51" s="116">
        <f>+BL50*$B$28*(1-'Sales Budget'!$B$39)</f>
        <v>0</v>
      </c>
      <c r="BM51"/>
      <c r="BN51"/>
      <c r="BO51"/>
      <c r="BP51"/>
      <c r="BQ51"/>
      <c r="BR51"/>
      <c r="BS51"/>
      <c r="BT51"/>
    </row>
    <row r="52" spans="1:72" ht="15.75" customHeight="1" x14ac:dyDescent="0.4">
      <c r="A52" s="144"/>
      <c r="B52" s="144"/>
      <c r="C52" s="40"/>
      <c r="D52" s="40" t="str">
        <f>A29</f>
        <v>SAAS #2</v>
      </c>
      <c r="E52" s="39">
        <f>+'Sales Budget'!E52</f>
        <v>0</v>
      </c>
      <c r="F52" s="40">
        <f>+'Sales Budget'!F52</f>
        <v>0</v>
      </c>
      <c r="G52" s="40">
        <f>+'Sales Budget'!G52</f>
        <v>0</v>
      </c>
      <c r="H52" s="40">
        <f>+'Sales Budget'!H52</f>
        <v>0</v>
      </c>
      <c r="I52" s="40">
        <f>+'Sales Budget'!I52</f>
        <v>0</v>
      </c>
      <c r="J52" s="40">
        <f>+'Sales Budget'!J52</f>
        <v>0</v>
      </c>
      <c r="K52" s="40">
        <f>+'Sales Budget'!K52</f>
        <v>0</v>
      </c>
      <c r="L52" s="40">
        <f>+'Sales Budget'!L52</f>
        <v>0</v>
      </c>
      <c r="M52" s="40">
        <f>+'Sales Budget'!M52</f>
        <v>0</v>
      </c>
      <c r="N52" s="40">
        <f>+'Sales Budget'!N52</f>
        <v>0</v>
      </c>
      <c r="O52" s="40">
        <f>+'Sales Budget'!O52</f>
        <v>0</v>
      </c>
      <c r="P52" s="40">
        <f>+'Sales Budget'!P52</f>
        <v>0</v>
      </c>
      <c r="Q52" s="39">
        <f>+'Sales Budget'!Q52</f>
        <v>0</v>
      </c>
      <c r="R52" s="40">
        <f>+'Sales Budget'!R52</f>
        <v>0</v>
      </c>
      <c r="S52" s="40">
        <f>+'Sales Budget'!S52</f>
        <v>0</v>
      </c>
      <c r="T52" s="40">
        <f>+'Sales Budget'!T52</f>
        <v>0</v>
      </c>
      <c r="U52" s="40">
        <f>+'Sales Budget'!U52</f>
        <v>0</v>
      </c>
      <c r="V52" s="40">
        <f>+'Sales Budget'!V52</f>
        <v>0</v>
      </c>
      <c r="W52" s="40">
        <f>+'Sales Budget'!W52</f>
        <v>0</v>
      </c>
      <c r="X52" s="40">
        <f>+'Sales Budget'!X52</f>
        <v>0</v>
      </c>
      <c r="Y52" s="40">
        <f>+'Sales Budget'!Y52</f>
        <v>0</v>
      </c>
      <c r="Z52" s="40">
        <f>+'Sales Budget'!Z52</f>
        <v>0</v>
      </c>
      <c r="AA52" s="40">
        <f>+'Sales Budget'!AA52</f>
        <v>0</v>
      </c>
      <c r="AB52" s="41">
        <f>+'Sales Budget'!AB52</f>
        <v>0</v>
      </c>
      <c r="AC52" s="40">
        <f>+'Sales Budget'!AC52</f>
        <v>0</v>
      </c>
      <c r="AD52" s="40">
        <f>+'Sales Budget'!AD52</f>
        <v>0</v>
      </c>
      <c r="AE52" s="40">
        <f>+'Sales Budget'!AE52</f>
        <v>0</v>
      </c>
      <c r="AF52" s="40">
        <f>+'Sales Budget'!AF52</f>
        <v>0</v>
      </c>
      <c r="AG52" s="40">
        <f>+'Sales Budget'!AG52</f>
        <v>0</v>
      </c>
      <c r="AH52" s="40">
        <f>+'Sales Budget'!AH52</f>
        <v>0</v>
      </c>
      <c r="AI52" s="40">
        <f>+'Sales Budget'!AI52</f>
        <v>0</v>
      </c>
      <c r="AJ52" s="40">
        <f>+'Sales Budget'!AJ52</f>
        <v>0</v>
      </c>
      <c r="AK52" s="40">
        <f>+'Sales Budget'!AK52</f>
        <v>0</v>
      </c>
      <c r="AL52" s="40">
        <f>+'Sales Budget'!AL52</f>
        <v>0</v>
      </c>
      <c r="AM52" s="40">
        <f>+'Sales Budget'!AM52</f>
        <v>0</v>
      </c>
      <c r="AN52" s="40">
        <f>+'Sales Budget'!AN52</f>
        <v>0</v>
      </c>
      <c r="AO52" s="39">
        <f>+'Sales Budget'!AO52</f>
        <v>0</v>
      </c>
      <c r="AP52" s="40">
        <f>+'Sales Budget'!AP52</f>
        <v>0</v>
      </c>
      <c r="AQ52" s="40">
        <f>+'Sales Budget'!AQ52</f>
        <v>0</v>
      </c>
      <c r="AR52" s="40">
        <f>+'Sales Budget'!AR52</f>
        <v>0</v>
      </c>
      <c r="AS52" s="40">
        <f>+'Sales Budget'!AS52</f>
        <v>0</v>
      </c>
      <c r="AT52" s="40">
        <f>+'Sales Budget'!AT52</f>
        <v>0</v>
      </c>
      <c r="AU52" s="40">
        <f>+'Sales Budget'!AU52</f>
        <v>0</v>
      </c>
      <c r="AV52" s="40">
        <f>+'Sales Budget'!AV52</f>
        <v>0</v>
      </c>
      <c r="AW52" s="40">
        <f>+'Sales Budget'!AW52</f>
        <v>0</v>
      </c>
      <c r="AX52" s="40">
        <f>+'Sales Budget'!AX52</f>
        <v>0</v>
      </c>
      <c r="AY52" s="40">
        <f>+'Sales Budget'!AY52</f>
        <v>0</v>
      </c>
      <c r="AZ52" s="41">
        <f>+'Sales Budget'!AZ52</f>
        <v>0</v>
      </c>
      <c r="BA52" s="39">
        <f>+'Sales Budget'!BA52</f>
        <v>0</v>
      </c>
      <c r="BB52" s="40">
        <f>+'Sales Budget'!BB52</f>
        <v>0</v>
      </c>
      <c r="BC52" s="40">
        <f>+'Sales Budget'!BC52</f>
        <v>0</v>
      </c>
      <c r="BD52" s="40">
        <f>+'Sales Budget'!BD52</f>
        <v>0</v>
      </c>
      <c r="BE52" s="40">
        <f>+'Sales Budget'!BE52</f>
        <v>0</v>
      </c>
      <c r="BF52" s="40">
        <f>+'Sales Budget'!BF52</f>
        <v>0</v>
      </c>
      <c r="BG52" s="40">
        <f>+'Sales Budget'!BG52</f>
        <v>0</v>
      </c>
      <c r="BH52" s="40">
        <f>+'Sales Budget'!BH52</f>
        <v>0</v>
      </c>
      <c r="BI52" s="40">
        <f>+'Sales Budget'!BI52</f>
        <v>0</v>
      </c>
      <c r="BJ52" s="40">
        <f>+'Sales Budget'!BJ52</f>
        <v>0</v>
      </c>
      <c r="BK52" s="40">
        <f>+'Sales Budget'!BK52</f>
        <v>0</v>
      </c>
      <c r="BL52" s="41">
        <f>+'Sales Budget'!BL52</f>
        <v>0</v>
      </c>
      <c r="BM52"/>
      <c r="BN52"/>
      <c r="BO52"/>
      <c r="BP52"/>
      <c r="BQ52"/>
      <c r="BR52"/>
      <c r="BS52"/>
      <c r="BT52"/>
    </row>
    <row r="53" spans="1:72" ht="15.75" customHeight="1" x14ac:dyDescent="0.4">
      <c r="A53" s="144"/>
      <c r="B53" s="144"/>
      <c r="C53" s="40"/>
      <c r="D53" s="40"/>
      <c r="E53" s="114">
        <f>+E52*$B$29*(1-'Sales Budget'!B40)</f>
        <v>0</v>
      </c>
      <c r="F53" s="115">
        <f>+F52*$B$29*(1-'Sales Budget'!$B$40)</f>
        <v>0</v>
      </c>
      <c r="G53" s="115">
        <f>+G52*$B$29*(1-'Sales Budget'!$B$40)</f>
        <v>0</v>
      </c>
      <c r="H53" s="115">
        <f>+H52*$B$29*(1-'Sales Budget'!$B$40)</f>
        <v>0</v>
      </c>
      <c r="I53" s="115">
        <f>+I52*$B$29*(1-'Sales Budget'!$B$40)</f>
        <v>0</v>
      </c>
      <c r="J53" s="115">
        <f>+J52*$B$29*(1-'Sales Budget'!$B$40)</f>
        <v>0</v>
      </c>
      <c r="K53" s="115">
        <f>+K52*$B$29*(1-'Sales Budget'!$B$40)</f>
        <v>0</v>
      </c>
      <c r="L53" s="115">
        <f>+L52*$B$29*(1-'Sales Budget'!$B$40)</f>
        <v>0</v>
      </c>
      <c r="M53" s="115">
        <f>+M52*$B$29*(1-'Sales Budget'!$B$40)</f>
        <v>0</v>
      </c>
      <c r="N53" s="115">
        <f>+N52*$B$29*(1-'Sales Budget'!$B$40)</f>
        <v>0</v>
      </c>
      <c r="O53" s="115">
        <f>+O52*$B$29*(1-'Sales Budget'!$B$40)</f>
        <v>0</v>
      </c>
      <c r="P53" s="115">
        <f>+P52*$B$29*(1-'Sales Budget'!$B$40)</f>
        <v>0</v>
      </c>
      <c r="Q53" s="114">
        <f>+Q52*$B$29*(1-'Sales Budget'!$B$40)</f>
        <v>0</v>
      </c>
      <c r="R53" s="115">
        <f>+R52*$B$29*(1-'Sales Budget'!$B$40)</f>
        <v>0</v>
      </c>
      <c r="S53" s="115">
        <f>+S52*$B$29*(1-'Sales Budget'!$B$40)</f>
        <v>0</v>
      </c>
      <c r="T53" s="115">
        <f>+T52*$B$29*(1-'Sales Budget'!$B$40)</f>
        <v>0</v>
      </c>
      <c r="U53" s="115">
        <f>+U52*$B$29*(1-'Sales Budget'!$B$40)</f>
        <v>0</v>
      </c>
      <c r="V53" s="115">
        <f>+V52*$B$29*(1-'Sales Budget'!$B$40)</f>
        <v>0</v>
      </c>
      <c r="W53" s="115">
        <f>+W52*$B$29*(1-'Sales Budget'!$B$40)</f>
        <v>0</v>
      </c>
      <c r="X53" s="115">
        <f>+X52*$B$29*(1-'Sales Budget'!$B$40)</f>
        <v>0</v>
      </c>
      <c r="Y53" s="115">
        <f>+Y52*$B$29*(1-'Sales Budget'!$B$40)</f>
        <v>0</v>
      </c>
      <c r="Z53" s="115">
        <f>+Z52*$B$29*(1-'Sales Budget'!$B$40)</f>
        <v>0</v>
      </c>
      <c r="AA53" s="115">
        <f>+AA52*$B$29*(1-'Sales Budget'!$B$40)</f>
        <v>0</v>
      </c>
      <c r="AB53" s="116">
        <f>+AB52*$B$29*(1-'Sales Budget'!$B$40)</f>
        <v>0</v>
      </c>
      <c r="AC53" s="115">
        <f>+AC52*$B$29*(1-'Sales Budget'!$B$40)</f>
        <v>0</v>
      </c>
      <c r="AD53" s="115">
        <f>+AD52*$B$29*(1-'Sales Budget'!$B$40)</f>
        <v>0</v>
      </c>
      <c r="AE53" s="115">
        <f>+AE52*$B$29*(1-'Sales Budget'!$B$40)</f>
        <v>0</v>
      </c>
      <c r="AF53" s="115">
        <f>+AF52*$B$29*(1-'Sales Budget'!$B$40)</f>
        <v>0</v>
      </c>
      <c r="AG53" s="115">
        <f>+AG52*$B$29*(1-'Sales Budget'!$B$40)</f>
        <v>0</v>
      </c>
      <c r="AH53" s="115">
        <f>+AH52*$B$29*(1-'Sales Budget'!$B$40)</f>
        <v>0</v>
      </c>
      <c r="AI53" s="115">
        <f>+AI52*$B$29*(1-'Sales Budget'!$B$40)</f>
        <v>0</v>
      </c>
      <c r="AJ53" s="115">
        <f>+AJ52*$B$29*(1-'Sales Budget'!$B$40)</f>
        <v>0</v>
      </c>
      <c r="AK53" s="115">
        <f>+AK52*$B$29*(1-'Sales Budget'!$B$40)</f>
        <v>0</v>
      </c>
      <c r="AL53" s="115">
        <f>+AL52*$B$29*(1-'Sales Budget'!$B$40)</f>
        <v>0</v>
      </c>
      <c r="AM53" s="115">
        <f>+AM52*$B$29*(1-'Sales Budget'!$B$40)</f>
        <v>0</v>
      </c>
      <c r="AN53" s="115">
        <f>+AN52*$B$29*(1-'Sales Budget'!$B$40)</f>
        <v>0</v>
      </c>
      <c r="AO53" s="114">
        <f>+AO52*$B$29*(1-'Sales Budget'!$B$40)</f>
        <v>0</v>
      </c>
      <c r="AP53" s="115">
        <f>+AP52*$B$29*(1-'Sales Budget'!$B$40)</f>
        <v>0</v>
      </c>
      <c r="AQ53" s="115">
        <f>+AQ52*$B$29*(1-'Sales Budget'!$B$40)</f>
        <v>0</v>
      </c>
      <c r="AR53" s="115">
        <f>+AR52*$B$29*(1-'Sales Budget'!$B$40)</f>
        <v>0</v>
      </c>
      <c r="AS53" s="115">
        <f>+AS52*$B$29*(1-'Sales Budget'!$B$40)</f>
        <v>0</v>
      </c>
      <c r="AT53" s="115">
        <f>+AT52*$B$29*(1-'Sales Budget'!$B$40)</f>
        <v>0</v>
      </c>
      <c r="AU53" s="115">
        <f>+AU52*$B$29*(1-'Sales Budget'!$B$40)</f>
        <v>0</v>
      </c>
      <c r="AV53" s="115">
        <f>+AV52*$B$29*(1-'Sales Budget'!$B$40)</f>
        <v>0</v>
      </c>
      <c r="AW53" s="115">
        <f>+AW52*$B$29*(1-'Sales Budget'!$B$40)</f>
        <v>0</v>
      </c>
      <c r="AX53" s="115">
        <f>+AX52*$B$29*(1-'Sales Budget'!$B$40)</f>
        <v>0</v>
      </c>
      <c r="AY53" s="115">
        <f>+AY52*$B$29*(1-'Sales Budget'!$B$40)</f>
        <v>0</v>
      </c>
      <c r="AZ53" s="116">
        <f>+AZ52*$B$29*(1-'Sales Budget'!$B$40)</f>
        <v>0</v>
      </c>
      <c r="BA53" s="114">
        <f>+BA52*$B$29*(1-'Sales Budget'!$B$40)</f>
        <v>0</v>
      </c>
      <c r="BB53" s="115">
        <f>+BB52*$B$29*(1-'Sales Budget'!$B$40)</f>
        <v>0</v>
      </c>
      <c r="BC53" s="115">
        <f>+BC52*$B$29*(1-'Sales Budget'!$B$40)</f>
        <v>0</v>
      </c>
      <c r="BD53" s="115">
        <f>+BD52*$B$29*(1-'Sales Budget'!$B$40)</f>
        <v>0</v>
      </c>
      <c r="BE53" s="115">
        <f>+BE52*$B$29*(1-'Sales Budget'!$B$40)</f>
        <v>0</v>
      </c>
      <c r="BF53" s="115">
        <f>+BF52*$B$29*(1-'Sales Budget'!$B$40)</f>
        <v>0</v>
      </c>
      <c r="BG53" s="115">
        <f>+BG52*$B$29*(1-'Sales Budget'!$B$40)</f>
        <v>0</v>
      </c>
      <c r="BH53" s="115">
        <f>+BH52*$B$29*(1-'Sales Budget'!$B$40)</f>
        <v>0</v>
      </c>
      <c r="BI53" s="115">
        <f>+BI52*$B$29*(1-'Sales Budget'!$B$40)</f>
        <v>0</v>
      </c>
      <c r="BJ53" s="115">
        <f>+BJ52*$B$29*(1-'Sales Budget'!$B$40)</f>
        <v>0</v>
      </c>
      <c r="BK53" s="115">
        <f>+BK52*$B$29*(1-'Sales Budget'!$B$40)</f>
        <v>0</v>
      </c>
      <c r="BL53" s="116">
        <f>+BL52*$B$29*(1-'Sales Budget'!$B$40)</f>
        <v>0</v>
      </c>
      <c r="BM53"/>
      <c r="BN53"/>
      <c r="BO53"/>
      <c r="BP53"/>
      <c r="BQ53"/>
      <c r="BR53"/>
      <c r="BS53"/>
      <c r="BT53"/>
    </row>
    <row r="54" spans="1:72" ht="15.75" customHeight="1" x14ac:dyDescent="0.4">
      <c r="A54" s="144"/>
      <c r="B54" s="144"/>
      <c r="C54" s="40"/>
      <c r="D54" s="40" t="str">
        <f>A30</f>
        <v>SAAS #3</v>
      </c>
      <c r="E54" s="39">
        <f>+'Sales Budget'!E54</f>
        <v>0</v>
      </c>
      <c r="F54" s="40">
        <f>+'Sales Budget'!F54</f>
        <v>0</v>
      </c>
      <c r="G54" s="40">
        <f>+'Sales Budget'!G54</f>
        <v>0</v>
      </c>
      <c r="H54" s="40">
        <f>+'Sales Budget'!H54</f>
        <v>0</v>
      </c>
      <c r="I54" s="40">
        <f>+'Sales Budget'!I54</f>
        <v>0</v>
      </c>
      <c r="J54" s="40">
        <f>+'Sales Budget'!J54</f>
        <v>0</v>
      </c>
      <c r="K54" s="40">
        <f>+'Sales Budget'!K54</f>
        <v>0</v>
      </c>
      <c r="L54" s="40">
        <f>+'Sales Budget'!L54</f>
        <v>0</v>
      </c>
      <c r="M54" s="40">
        <f>+'Sales Budget'!M54</f>
        <v>0</v>
      </c>
      <c r="N54" s="40">
        <f>+'Sales Budget'!N54</f>
        <v>0</v>
      </c>
      <c r="O54" s="40">
        <f>+'Sales Budget'!O54</f>
        <v>0</v>
      </c>
      <c r="P54" s="40">
        <f>+'Sales Budget'!P54</f>
        <v>0</v>
      </c>
      <c r="Q54" s="39">
        <f>+'Sales Budget'!Q54</f>
        <v>0</v>
      </c>
      <c r="R54" s="40">
        <f>+'Sales Budget'!R54</f>
        <v>0</v>
      </c>
      <c r="S54" s="40">
        <f>+'Sales Budget'!S54</f>
        <v>0</v>
      </c>
      <c r="T54" s="40">
        <f>+'Sales Budget'!T54</f>
        <v>0</v>
      </c>
      <c r="U54" s="40">
        <f>+'Sales Budget'!U54</f>
        <v>0</v>
      </c>
      <c r="V54" s="40">
        <f>+'Sales Budget'!V54</f>
        <v>0</v>
      </c>
      <c r="W54" s="40">
        <f>+'Sales Budget'!W54</f>
        <v>0</v>
      </c>
      <c r="X54" s="40">
        <f>+'Sales Budget'!X54</f>
        <v>0</v>
      </c>
      <c r="Y54" s="40">
        <f>+'Sales Budget'!Y54</f>
        <v>0</v>
      </c>
      <c r="Z54" s="40">
        <f>+'Sales Budget'!Z54</f>
        <v>0</v>
      </c>
      <c r="AA54" s="40">
        <f>+'Sales Budget'!AA54</f>
        <v>0</v>
      </c>
      <c r="AB54" s="41">
        <f>+'Sales Budget'!AB54</f>
        <v>0</v>
      </c>
      <c r="AC54" s="40">
        <f>+'Sales Budget'!AC54</f>
        <v>0</v>
      </c>
      <c r="AD54" s="40">
        <f>+'Sales Budget'!AD54</f>
        <v>0</v>
      </c>
      <c r="AE54" s="40">
        <f>+'Sales Budget'!AE54</f>
        <v>0</v>
      </c>
      <c r="AF54" s="40">
        <f>+'Sales Budget'!AF54</f>
        <v>0</v>
      </c>
      <c r="AG54" s="40">
        <f>+'Sales Budget'!AG54</f>
        <v>0</v>
      </c>
      <c r="AH54" s="40">
        <f>+'Sales Budget'!AH54</f>
        <v>0</v>
      </c>
      <c r="AI54" s="40">
        <f>+'Sales Budget'!AI54</f>
        <v>0</v>
      </c>
      <c r="AJ54" s="40">
        <f>+'Sales Budget'!AJ54</f>
        <v>0</v>
      </c>
      <c r="AK54" s="40">
        <f>+'Sales Budget'!AK54</f>
        <v>0</v>
      </c>
      <c r="AL54" s="40">
        <f>+'Sales Budget'!AL54</f>
        <v>0</v>
      </c>
      <c r="AM54" s="40">
        <f>+'Sales Budget'!AM54</f>
        <v>0</v>
      </c>
      <c r="AN54" s="40">
        <f>+'Sales Budget'!AN54</f>
        <v>0</v>
      </c>
      <c r="AO54" s="39">
        <f>+'Sales Budget'!AO54</f>
        <v>0</v>
      </c>
      <c r="AP54" s="40">
        <f>+'Sales Budget'!AP54</f>
        <v>0</v>
      </c>
      <c r="AQ54" s="40">
        <f>+'Sales Budget'!AQ54</f>
        <v>0</v>
      </c>
      <c r="AR54" s="40">
        <f>+'Sales Budget'!AR54</f>
        <v>0</v>
      </c>
      <c r="AS54" s="40">
        <f>+'Sales Budget'!AS54</f>
        <v>0</v>
      </c>
      <c r="AT54" s="40">
        <f>+'Sales Budget'!AT54</f>
        <v>0</v>
      </c>
      <c r="AU54" s="40">
        <f>+'Sales Budget'!AU54</f>
        <v>0</v>
      </c>
      <c r="AV54" s="40">
        <f>+'Sales Budget'!AV54</f>
        <v>0</v>
      </c>
      <c r="AW54" s="40">
        <f>+'Sales Budget'!AW54</f>
        <v>0</v>
      </c>
      <c r="AX54" s="40">
        <f>+'Sales Budget'!AX54</f>
        <v>0</v>
      </c>
      <c r="AY54" s="40">
        <f>+'Sales Budget'!AY54</f>
        <v>0</v>
      </c>
      <c r="AZ54" s="41">
        <f>+'Sales Budget'!AZ54</f>
        <v>0</v>
      </c>
      <c r="BA54" s="39">
        <f>+'Sales Budget'!BA54</f>
        <v>0</v>
      </c>
      <c r="BB54" s="40">
        <f>+'Sales Budget'!BB54</f>
        <v>0</v>
      </c>
      <c r="BC54" s="40">
        <f>+'Sales Budget'!BC54</f>
        <v>0</v>
      </c>
      <c r="BD54" s="40">
        <f>+'Sales Budget'!BD54</f>
        <v>0</v>
      </c>
      <c r="BE54" s="40">
        <f>+'Sales Budget'!BE54</f>
        <v>0</v>
      </c>
      <c r="BF54" s="40">
        <f>+'Sales Budget'!BF54</f>
        <v>0</v>
      </c>
      <c r="BG54" s="40">
        <f>+'Sales Budget'!BG54</f>
        <v>0</v>
      </c>
      <c r="BH54" s="40">
        <f>+'Sales Budget'!BH54</f>
        <v>0</v>
      </c>
      <c r="BI54" s="40">
        <f>+'Sales Budget'!BI54</f>
        <v>0</v>
      </c>
      <c r="BJ54" s="40">
        <f>+'Sales Budget'!BJ54</f>
        <v>0</v>
      </c>
      <c r="BK54" s="40">
        <f>+'Sales Budget'!BK54</f>
        <v>0</v>
      </c>
      <c r="BL54" s="41">
        <f>+'Sales Budget'!BL54</f>
        <v>0</v>
      </c>
      <c r="BM54"/>
      <c r="BN54"/>
      <c r="BO54"/>
      <c r="BP54"/>
      <c r="BQ54"/>
      <c r="BR54"/>
      <c r="BS54"/>
      <c r="BT54"/>
    </row>
    <row r="55" spans="1:72" ht="15.75" customHeight="1" x14ac:dyDescent="0.4">
      <c r="A55" s="144"/>
      <c r="B55" s="144"/>
      <c r="C55" s="40"/>
      <c r="D55" s="40"/>
      <c r="E55" s="114">
        <f>+E54*$B$30*(1-'Sales Budget'!B41)</f>
        <v>0</v>
      </c>
      <c r="F55" s="115">
        <f>+F54*$B$30*(1-'Sales Budget'!$B$41)</f>
        <v>0</v>
      </c>
      <c r="G55" s="115">
        <f>+G54*$B$30*(1-'Sales Budget'!$B$41)</f>
        <v>0</v>
      </c>
      <c r="H55" s="115">
        <f>+H54*$B$30*(1-'Sales Budget'!$B$41)</f>
        <v>0</v>
      </c>
      <c r="I55" s="115">
        <f>+I54*$B$30*(1-'Sales Budget'!$B$41)</f>
        <v>0</v>
      </c>
      <c r="J55" s="115">
        <f>+J54*$B$30*(1-'Sales Budget'!$B$41)</f>
        <v>0</v>
      </c>
      <c r="K55" s="115">
        <f>+K54*$B$30*(1-'Sales Budget'!$B$41)</f>
        <v>0</v>
      </c>
      <c r="L55" s="115">
        <f>+L54*$B$30*(1-'Sales Budget'!$B$41)</f>
        <v>0</v>
      </c>
      <c r="M55" s="115">
        <f>+M54*$B$30*(1-'Sales Budget'!$B$41)</f>
        <v>0</v>
      </c>
      <c r="N55" s="115">
        <f>+N54*$B$30*(1-'Sales Budget'!$B$41)</f>
        <v>0</v>
      </c>
      <c r="O55" s="115">
        <f>+O54*$B$30*(1-'Sales Budget'!$B$41)</f>
        <v>0</v>
      </c>
      <c r="P55" s="115">
        <f>+P54*$B$30*(1-'Sales Budget'!$B$41)</f>
        <v>0</v>
      </c>
      <c r="Q55" s="114">
        <f>+Q54*$B$30*(1-'Sales Budget'!$B$41)</f>
        <v>0</v>
      </c>
      <c r="R55" s="115">
        <f>+R54*$B$30*(1-'Sales Budget'!$B$41)</f>
        <v>0</v>
      </c>
      <c r="S55" s="115">
        <f>+S54*$B$30*(1-'Sales Budget'!$B$41)</f>
        <v>0</v>
      </c>
      <c r="T55" s="115">
        <f>+T54*$B$30*(1-'Sales Budget'!$B$41)</f>
        <v>0</v>
      </c>
      <c r="U55" s="115">
        <f>+U54*$B$30*(1-'Sales Budget'!$B$41)</f>
        <v>0</v>
      </c>
      <c r="V55" s="115">
        <f>+V54*$B$30*(1-'Sales Budget'!$B$41)</f>
        <v>0</v>
      </c>
      <c r="W55" s="115">
        <f>+W54*$B$30*(1-'Sales Budget'!$B$41)</f>
        <v>0</v>
      </c>
      <c r="X55" s="115">
        <f>+X54*$B$30*(1-'Sales Budget'!$B$41)</f>
        <v>0</v>
      </c>
      <c r="Y55" s="115">
        <f>+Y54*$B$30*(1-'Sales Budget'!$B$41)</f>
        <v>0</v>
      </c>
      <c r="Z55" s="115">
        <f>+Z54*$B$30*(1-'Sales Budget'!$B$41)</f>
        <v>0</v>
      </c>
      <c r="AA55" s="115">
        <f>+AA54*$B$30*(1-'Sales Budget'!$B$41)</f>
        <v>0</v>
      </c>
      <c r="AB55" s="116">
        <f>+AB54*$B$30*(1-'Sales Budget'!$B$41)</f>
        <v>0</v>
      </c>
      <c r="AC55" s="115">
        <f>+AC54*$B$30*(1-'Sales Budget'!$B$41)</f>
        <v>0</v>
      </c>
      <c r="AD55" s="115">
        <f>+AD54*$B$30*(1-'Sales Budget'!$B$41)</f>
        <v>0</v>
      </c>
      <c r="AE55" s="115">
        <f>+AE54*$B$30*(1-'Sales Budget'!$B$41)</f>
        <v>0</v>
      </c>
      <c r="AF55" s="115">
        <f>+AF54*$B$30*(1-'Sales Budget'!$B$41)</f>
        <v>0</v>
      </c>
      <c r="AG55" s="115">
        <f>+AG54*$B$30*(1-'Sales Budget'!$B$41)</f>
        <v>0</v>
      </c>
      <c r="AH55" s="115">
        <f>+AH54*$B$30*(1-'Sales Budget'!$B$41)</f>
        <v>0</v>
      </c>
      <c r="AI55" s="115">
        <f>+AI54*$B$30*(1-'Sales Budget'!$B$41)</f>
        <v>0</v>
      </c>
      <c r="AJ55" s="115">
        <f>+AJ54*$B$30*(1-'Sales Budget'!$B$41)</f>
        <v>0</v>
      </c>
      <c r="AK55" s="115">
        <f>+AK54*$B$30*(1-'Sales Budget'!$B$41)</f>
        <v>0</v>
      </c>
      <c r="AL55" s="115">
        <f>+AL54*$B$30*(1-'Sales Budget'!$B$41)</f>
        <v>0</v>
      </c>
      <c r="AM55" s="115">
        <f>+AM54*$B$30*(1-'Sales Budget'!$B$41)</f>
        <v>0</v>
      </c>
      <c r="AN55" s="115">
        <f>+AN54*$B$30*(1-'Sales Budget'!$B$41)</f>
        <v>0</v>
      </c>
      <c r="AO55" s="114">
        <f>+AO54*$B$30*(1-'Sales Budget'!$B$41)</f>
        <v>0</v>
      </c>
      <c r="AP55" s="115">
        <f>+AP54*$B$30*(1-'Sales Budget'!$B$41)</f>
        <v>0</v>
      </c>
      <c r="AQ55" s="115">
        <f>+AQ54*$B$30*(1-'Sales Budget'!$B$41)</f>
        <v>0</v>
      </c>
      <c r="AR55" s="115">
        <f>+AR54*$B$30*(1-'Sales Budget'!$B$41)</f>
        <v>0</v>
      </c>
      <c r="AS55" s="115">
        <f>+AS54*$B$30*(1-'Sales Budget'!$B$41)</f>
        <v>0</v>
      </c>
      <c r="AT55" s="115">
        <f>+AT54*$B$30*(1-'Sales Budget'!$B$41)</f>
        <v>0</v>
      </c>
      <c r="AU55" s="115">
        <f>+AU54*$B$30*(1-'Sales Budget'!$B$41)</f>
        <v>0</v>
      </c>
      <c r="AV55" s="115">
        <f>+AV54*$B$30*(1-'Sales Budget'!$B$41)</f>
        <v>0</v>
      </c>
      <c r="AW55" s="115">
        <f>+AW54*$B$30*(1-'Sales Budget'!$B$41)</f>
        <v>0</v>
      </c>
      <c r="AX55" s="115">
        <f>+AX54*$B$30*(1-'Sales Budget'!$B$41)</f>
        <v>0</v>
      </c>
      <c r="AY55" s="115">
        <f>+AY54*$B$30*(1-'Sales Budget'!$B$41)</f>
        <v>0</v>
      </c>
      <c r="AZ55" s="116">
        <f>+AZ54*$B$30*(1-'Sales Budget'!$B$41)</f>
        <v>0</v>
      </c>
      <c r="BA55" s="114">
        <f>+BA54*$B$30*(1-'Sales Budget'!$B$41)</f>
        <v>0</v>
      </c>
      <c r="BB55" s="115">
        <f>+BB54*$B$30*(1-'Sales Budget'!$B$41)</f>
        <v>0</v>
      </c>
      <c r="BC55" s="115">
        <f>+BC54*$B$30*(1-'Sales Budget'!$B$41)</f>
        <v>0</v>
      </c>
      <c r="BD55" s="115">
        <f>+BD54*$B$30*(1-'Sales Budget'!$B$41)</f>
        <v>0</v>
      </c>
      <c r="BE55" s="115">
        <f>+BE54*$B$30*(1-'Sales Budget'!$B$41)</f>
        <v>0</v>
      </c>
      <c r="BF55" s="115">
        <f>+BF54*$B$30*(1-'Sales Budget'!$B$41)</f>
        <v>0</v>
      </c>
      <c r="BG55" s="115">
        <f>+BG54*$B$30*(1-'Sales Budget'!$B$41)</f>
        <v>0</v>
      </c>
      <c r="BH55" s="115">
        <f>+BH54*$B$30*(1-'Sales Budget'!$B$41)</f>
        <v>0</v>
      </c>
      <c r="BI55" s="115">
        <f>+BI54*$B$30*(1-'Sales Budget'!$B$41)</f>
        <v>0</v>
      </c>
      <c r="BJ55" s="115">
        <f>+BJ54*$B$30*(1-'Sales Budget'!$B$41)</f>
        <v>0</v>
      </c>
      <c r="BK55" s="115">
        <f>+BK54*$B$30*(1-'Sales Budget'!$B$41)</f>
        <v>0</v>
      </c>
      <c r="BL55" s="116">
        <f>+BL54*$B$30*(1-'Sales Budget'!$B$41)</f>
        <v>0</v>
      </c>
      <c r="BM55"/>
      <c r="BN55"/>
      <c r="BO55"/>
      <c r="BP55"/>
      <c r="BQ55"/>
      <c r="BR55"/>
      <c r="BS55"/>
      <c r="BT55"/>
    </row>
    <row r="56" spans="1:72" ht="15.75" customHeight="1" x14ac:dyDescent="0.4">
      <c r="A56" s="144"/>
      <c r="B56" s="144"/>
      <c r="C56" s="40"/>
      <c r="D56" s="40" t="str">
        <f>A31</f>
        <v>SAAS #4</v>
      </c>
      <c r="E56" s="39">
        <f>+'Sales Budget'!E56*(1-'Sales Budget'!B41)</f>
        <v>0</v>
      </c>
      <c r="F56" s="40">
        <f>+'Sales Budget'!F56</f>
        <v>0</v>
      </c>
      <c r="G56" s="40">
        <f>+'Sales Budget'!G56</f>
        <v>0</v>
      </c>
      <c r="H56" s="40">
        <f>+'Sales Budget'!H56</f>
        <v>0</v>
      </c>
      <c r="I56" s="40">
        <f>+'Sales Budget'!I56</f>
        <v>0</v>
      </c>
      <c r="J56" s="40">
        <f>+'Sales Budget'!J56</f>
        <v>0</v>
      </c>
      <c r="K56" s="40">
        <f>+'Sales Budget'!K56</f>
        <v>0</v>
      </c>
      <c r="L56" s="40">
        <f>+'Sales Budget'!L56</f>
        <v>0</v>
      </c>
      <c r="M56" s="40">
        <f>+'Sales Budget'!M56</f>
        <v>0</v>
      </c>
      <c r="N56" s="40">
        <f>+'Sales Budget'!N56</f>
        <v>0</v>
      </c>
      <c r="O56" s="40">
        <f>+'Sales Budget'!O56</f>
        <v>0</v>
      </c>
      <c r="P56" s="40">
        <f>+'Sales Budget'!P56</f>
        <v>0</v>
      </c>
      <c r="Q56" s="39">
        <f>+'Sales Budget'!Q56</f>
        <v>0</v>
      </c>
      <c r="R56" s="40">
        <f>+'Sales Budget'!R56</f>
        <v>0</v>
      </c>
      <c r="S56" s="40">
        <f>+'Sales Budget'!S56</f>
        <v>0</v>
      </c>
      <c r="T56" s="40">
        <f>+'Sales Budget'!T56</f>
        <v>0</v>
      </c>
      <c r="U56" s="40">
        <f>+'Sales Budget'!U56</f>
        <v>0</v>
      </c>
      <c r="V56" s="40">
        <f>+'Sales Budget'!V56</f>
        <v>0</v>
      </c>
      <c r="W56" s="40">
        <f>+'Sales Budget'!W56</f>
        <v>0</v>
      </c>
      <c r="X56" s="40">
        <f>+'Sales Budget'!X56</f>
        <v>0</v>
      </c>
      <c r="Y56" s="40">
        <f>+'Sales Budget'!Y56</f>
        <v>0</v>
      </c>
      <c r="Z56" s="40">
        <f>+'Sales Budget'!Z56</f>
        <v>0</v>
      </c>
      <c r="AA56" s="40">
        <f>+'Sales Budget'!AA56</f>
        <v>0</v>
      </c>
      <c r="AB56" s="41">
        <f>+'Sales Budget'!AB56</f>
        <v>0</v>
      </c>
      <c r="AC56" s="40">
        <f>+'Sales Budget'!AC56</f>
        <v>0</v>
      </c>
      <c r="AD56" s="40">
        <f>+'Sales Budget'!AD56</f>
        <v>0</v>
      </c>
      <c r="AE56" s="40">
        <f>+'Sales Budget'!AE56</f>
        <v>0</v>
      </c>
      <c r="AF56" s="40">
        <f>+'Sales Budget'!AF56</f>
        <v>0</v>
      </c>
      <c r="AG56" s="40">
        <f>+'Sales Budget'!AG56</f>
        <v>0</v>
      </c>
      <c r="AH56" s="40">
        <f>+'Sales Budget'!AH56</f>
        <v>0</v>
      </c>
      <c r="AI56" s="40">
        <f>+'Sales Budget'!AI56</f>
        <v>0</v>
      </c>
      <c r="AJ56" s="40">
        <f>+'Sales Budget'!AJ56</f>
        <v>0</v>
      </c>
      <c r="AK56" s="40">
        <f>+'Sales Budget'!AK56</f>
        <v>0</v>
      </c>
      <c r="AL56" s="40">
        <f>+'Sales Budget'!AL56</f>
        <v>0</v>
      </c>
      <c r="AM56" s="40">
        <f>+'Sales Budget'!AM56</f>
        <v>0</v>
      </c>
      <c r="AN56" s="40">
        <f>+'Sales Budget'!AN56</f>
        <v>0</v>
      </c>
      <c r="AO56" s="39">
        <f>+'Sales Budget'!AO56</f>
        <v>0</v>
      </c>
      <c r="AP56" s="40">
        <f>+'Sales Budget'!AP56</f>
        <v>0</v>
      </c>
      <c r="AQ56" s="40">
        <f>+'Sales Budget'!AQ56</f>
        <v>0</v>
      </c>
      <c r="AR56" s="40">
        <f>+'Sales Budget'!AR56</f>
        <v>0</v>
      </c>
      <c r="AS56" s="40">
        <f>+'Sales Budget'!AS56</f>
        <v>0</v>
      </c>
      <c r="AT56" s="40">
        <f>+'Sales Budget'!AT56</f>
        <v>0</v>
      </c>
      <c r="AU56" s="40">
        <f>+'Sales Budget'!AU56</f>
        <v>0</v>
      </c>
      <c r="AV56" s="40">
        <f>+'Sales Budget'!AV56</f>
        <v>0</v>
      </c>
      <c r="AW56" s="40">
        <f>+'Sales Budget'!AW56</f>
        <v>0</v>
      </c>
      <c r="AX56" s="40">
        <f>+'Sales Budget'!AX56</f>
        <v>0</v>
      </c>
      <c r="AY56" s="40">
        <f>+'Sales Budget'!AY56</f>
        <v>0</v>
      </c>
      <c r="AZ56" s="41">
        <f>+'Sales Budget'!AZ56</f>
        <v>0</v>
      </c>
      <c r="BA56" s="39">
        <f>+'Sales Budget'!BA56</f>
        <v>0</v>
      </c>
      <c r="BB56" s="40">
        <f>+'Sales Budget'!BB56</f>
        <v>0</v>
      </c>
      <c r="BC56" s="40">
        <f>+'Sales Budget'!BC56</f>
        <v>0</v>
      </c>
      <c r="BD56" s="40">
        <f>+'Sales Budget'!BD56</f>
        <v>0</v>
      </c>
      <c r="BE56" s="40">
        <f>+'Sales Budget'!BE56</f>
        <v>0</v>
      </c>
      <c r="BF56" s="40">
        <f>+'Sales Budget'!BF56</f>
        <v>0</v>
      </c>
      <c r="BG56" s="40">
        <f>+'Sales Budget'!BG56</f>
        <v>0</v>
      </c>
      <c r="BH56" s="40">
        <f>+'Sales Budget'!BH56</f>
        <v>0</v>
      </c>
      <c r="BI56" s="40">
        <f>+'Sales Budget'!BI56</f>
        <v>0</v>
      </c>
      <c r="BJ56" s="40">
        <f>+'Sales Budget'!BJ56</f>
        <v>0</v>
      </c>
      <c r="BK56" s="40">
        <f>+'Sales Budget'!BK56</f>
        <v>0</v>
      </c>
      <c r="BL56" s="41">
        <f>+'Sales Budget'!BL56</f>
        <v>0</v>
      </c>
      <c r="BM56"/>
      <c r="BN56"/>
      <c r="BO56"/>
      <c r="BP56"/>
      <c r="BQ56"/>
      <c r="BR56"/>
      <c r="BS56"/>
      <c r="BT56"/>
    </row>
    <row r="57" spans="1:72" ht="15.75" customHeight="1" x14ac:dyDescent="0.4">
      <c r="A57" s="144"/>
      <c r="B57" s="144"/>
      <c r="C57" s="40"/>
      <c r="D57" s="40"/>
      <c r="E57" s="114">
        <f>+E56*$B$30*(1-'Sales Budget'!B42)</f>
        <v>0</v>
      </c>
      <c r="F57" s="115">
        <f>+F56*$B$30*(1-'Sales Budget'!$B$42)</f>
        <v>0</v>
      </c>
      <c r="G57" s="115">
        <f>+G56*$B$30*(1-'Sales Budget'!$B$42)</f>
        <v>0</v>
      </c>
      <c r="H57" s="115">
        <f>+H56*$B$30*(1-'Sales Budget'!$B$42)</f>
        <v>0</v>
      </c>
      <c r="I57" s="115">
        <f>+I56*$B$30*(1-'Sales Budget'!$B$42)</f>
        <v>0</v>
      </c>
      <c r="J57" s="115">
        <f>+J56*$B$30*(1-'Sales Budget'!$B$42)</f>
        <v>0</v>
      </c>
      <c r="K57" s="115">
        <f>+K56*$B$30*(1-'Sales Budget'!$B$42)</f>
        <v>0</v>
      </c>
      <c r="L57" s="115">
        <f>+L56*$B$30*(1-'Sales Budget'!$B$42)</f>
        <v>0</v>
      </c>
      <c r="M57" s="115">
        <f>+M56*$B$30*(1-'Sales Budget'!$B$42)</f>
        <v>0</v>
      </c>
      <c r="N57" s="115">
        <f>+N56*$B$30*(1-'Sales Budget'!$B$42)</f>
        <v>0</v>
      </c>
      <c r="O57" s="115">
        <f>+O56*$B$30*(1-'Sales Budget'!$B$42)</f>
        <v>0</v>
      </c>
      <c r="P57" s="115">
        <f>+P56*$B$30*(1-'Sales Budget'!$B$42)</f>
        <v>0</v>
      </c>
      <c r="Q57" s="114">
        <f>+Q56*$B$30*(1-'Sales Budget'!$B$42)</f>
        <v>0</v>
      </c>
      <c r="R57" s="115">
        <f>+R56*$B$30*(1-'Sales Budget'!$B$42)</f>
        <v>0</v>
      </c>
      <c r="S57" s="115">
        <f>+S56*$B$30*(1-'Sales Budget'!$B$42)</f>
        <v>0</v>
      </c>
      <c r="T57" s="115">
        <f>+T56*$B$30*(1-'Sales Budget'!$B$42)</f>
        <v>0</v>
      </c>
      <c r="U57" s="115">
        <f>+U56*$B$30*(1-'Sales Budget'!$B$42)</f>
        <v>0</v>
      </c>
      <c r="V57" s="115">
        <f>+V56*$B$30*(1-'Sales Budget'!$B$42)</f>
        <v>0</v>
      </c>
      <c r="W57" s="115">
        <f>+W56*$B$30*(1-'Sales Budget'!$B$42)</f>
        <v>0</v>
      </c>
      <c r="X57" s="115">
        <f>+X56*$B$30*(1-'Sales Budget'!$B$42)</f>
        <v>0</v>
      </c>
      <c r="Y57" s="115">
        <f>+Y56*$B$30*(1-'Sales Budget'!$B$42)</f>
        <v>0</v>
      </c>
      <c r="Z57" s="115">
        <f>+Z56*$B$30*(1-'Sales Budget'!$B$42)</f>
        <v>0</v>
      </c>
      <c r="AA57" s="115">
        <f>+AA56*$B$30*(1-'Sales Budget'!$B$42)</f>
        <v>0</v>
      </c>
      <c r="AB57" s="116">
        <f>+AB56*$B$30*(1-'Sales Budget'!$B$42)</f>
        <v>0</v>
      </c>
      <c r="AC57" s="115">
        <f>+AC56*$B$30*(1-'Sales Budget'!$B$42)</f>
        <v>0</v>
      </c>
      <c r="AD57" s="115">
        <f>+AD56*$B$30*(1-'Sales Budget'!$B$42)</f>
        <v>0</v>
      </c>
      <c r="AE57" s="115">
        <f>+AE56*$B$30*(1-'Sales Budget'!$B$42)</f>
        <v>0</v>
      </c>
      <c r="AF57" s="115">
        <f>+AF56*$B$30*(1-'Sales Budget'!$B$42)</f>
        <v>0</v>
      </c>
      <c r="AG57" s="115">
        <f>+AG56*$B$30*(1-'Sales Budget'!$B$42)</f>
        <v>0</v>
      </c>
      <c r="AH57" s="115">
        <f>+AH56*$B$30*(1-'Sales Budget'!$B$42)</f>
        <v>0</v>
      </c>
      <c r="AI57" s="115">
        <f>+AI56*$B$30*(1-'Sales Budget'!$B$42)</f>
        <v>0</v>
      </c>
      <c r="AJ57" s="115">
        <f>+AJ56*$B$30*(1-'Sales Budget'!$B$42)</f>
        <v>0</v>
      </c>
      <c r="AK57" s="115">
        <f>+AK56*$B$30*(1-'Sales Budget'!$B$42)</f>
        <v>0</v>
      </c>
      <c r="AL57" s="115">
        <f>+AL56*$B$30*(1-'Sales Budget'!$B$42)</f>
        <v>0</v>
      </c>
      <c r="AM57" s="115">
        <f>+AM56*$B$30*(1-'Sales Budget'!$B$42)</f>
        <v>0</v>
      </c>
      <c r="AN57" s="115">
        <f>+AN56*$B$30*(1-'Sales Budget'!$B$42)</f>
        <v>0</v>
      </c>
      <c r="AO57" s="114">
        <f>+AO56*$B$30*(1-'Sales Budget'!$B$42)</f>
        <v>0</v>
      </c>
      <c r="AP57" s="115">
        <f>+AP56*$B$30*(1-'Sales Budget'!$B$42)</f>
        <v>0</v>
      </c>
      <c r="AQ57" s="115">
        <f>+AQ56*$B$30*(1-'Sales Budget'!$B$42)</f>
        <v>0</v>
      </c>
      <c r="AR57" s="115">
        <f>+AR56*$B$30*(1-'Sales Budget'!$B$42)</f>
        <v>0</v>
      </c>
      <c r="AS57" s="115">
        <f>+AS56*$B$30*(1-'Sales Budget'!$B$42)</f>
        <v>0</v>
      </c>
      <c r="AT57" s="115">
        <f>+AT56*$B$30*(1-'Sales Budget'!$B$42)</f>
        <v>0</v>
      </c>
      <c r="AU57" s="115">
        <f>+AU56*$B$30*(1-'Sales Budget'!$B$42)</f>
        <v>0</v>
      </c>
      <c r="AV57" s="115">
        <f>+AV56*$B$30*(1-'Sales Budget'!$B$42)</f>
        <v>0</v>
      </c>
      <c r="AW57" s="115">
        <f>+AW56*$B$30*(1-'Sales Budget'!$B$42)</f>
        <v>0</v>
      </c>
      <c r="AX57" s="115">
        <f>+AX56*$B$30*(1-'Sales Budget'!$B$42)</f>
        <v>0</v>
      </c>
      <c r="AY57" s="115">
        <f>+AY56*$B$30*(1-'Sales Budget'!$B$42)</f>
        <v>0</v>
      </c>
      <c r="AZ57" s="116">
        <f>+AZ56*$B$30*(1-'Sales Budget'!$B$42)</f>
        <v>0</v>
      </c>
      <c r="BA57" s="114">
        <f>+BA56*$B$30*(1-'Sales Budget'!$B$42)</f>
        <v>0</v>
      </c>
      <c r="BB57" s="115">
        <f>+BB56*$B$30*(1-'Sales Budget'!$B$42)</f>
        <v>0</v>
      </c>
      <c r="BC57" s="115">
        <f>+BC56*$B$30*(1-'Sales Budget'!$B$42)</f>
        <v>0</v>
      </c>
      <c r="BD57" s="115">
        <f>+BD56*$B$30*(1-'Sales Budget'!$B$42)</f>
        <v>0</v>
      </c>
      <c r="BE57" s="115">
        <f>+BE56*$B$30*(1-'Sales Budget'!$B$42)</f>
        <v>0</v>
      </c>
      <c r="BF57" s="115">
        <f>+BF56*$B$30*(1-'Sales Budget'!$B$42)</f>
        <v>0</v>
      </c>
      <c r="BG57" s="115">
        <f>+BG56*$B$30*(1-'Sales Budget'!$B$42)</f>
        <v>0</v>
      </c>
      <c r="BH57" s="115">
        <f>+BH56*$B$30*(1-'Sales Budget'!$B$42)</f>
        <v>0</v>
      </c>
      <c r="BI57" s="115">
        <f>+BI56*$B$30*(1-'Sales Budget'!$B$42)</f>
        <v>0</v>
      </c>
      <c r="BJ57" s="115">
        <f>+BJ56*$B$30*(1-'Sales Budget'!$B$42)</f>
        <v>0</v>
      </c>
      <c r="BK57" s="115">
        <f>+BK56*$B$30*(1-'Sales Budget'!$B$42)</f>
        <v>0</v>
      </c>
      <c r="BL57" s="116">
        <f>+BL56*$B$30*(1-'Sales Budget'!$B$42)</f>
        <v>0</v>
      </c>
      <c r="BM57"/>
      <c r="BN57"/>
      <c r="BO57"/>
      <c r="BP57"/>
      <c r="BQ57"/>
      <c r="BR57"/>
      <c r="BS57"/>
      <c r="BT57"/>
    </row>
    <row r="58" spans="1:72" ht="15.75" customHeight="1" x14ac:dyDescent="0.4">
      <c r="A58" s="144"/>
      <c r="B58" s="144"/>
      <c r="C58" s="40"/>
      <c r="D58" s="40" t="str">
        <f>A32</f>
        <v>SAAS #5</v>
      </c>
      <c r="E58" s="39">
        <f>+'Sales Budget'!E58</f>
        <v>0</v>
      </c>
      <c r="F58" s="40">
        <f>+'Sales Budget'!F58</f>
        <v>0</v>
      </c>
      <c r="G58" s="40">
        <f>+'Sales Budget'!G58</f>
        <v>0</v>
      </c>
      <c r="H58" s="40">
        <f>+'Sales Budget'!H58</f>
        <v>0</v>
      </c>
      <c r="I58" s="40">
        <f>+'Sales Budget'!I58</f>
        <v>0</v>
      </c>
      <c r="J58" s="40">
        <f>+'Sales Budget'!J58</f>
        <v>0</v>
      </c>
      <c r="K58" s="40">
        <f>+'Sales Budget'!K58</f>
        <v>0</v>
      </c>
      <c r="L58" s="40">
        <f>+'Sales Budget'!L58</f>
        <v>0</v>
      </c>
      <c r="M58" s="40">
        <f>+'Sales Budget'!M58</f>
        <v>0</v>
      </c>
      <c r="N58" s="40">
        <f>+'Sales Budget'!N58</f>
        <v>0</v>
      </c>
      <c r="O58" s="40">
        <f>+'Sales Budget'!O58</f>
        <v>0</v>
      </c>
      <c r="P58" s="40">
        <f>+'Sales Budget'!P58</f>
        <v>0</v>
      </c>
      <c r="Q58" s="39">
        <f>+'Sales Budget'!Q58</f>
        <v>0</v>
      </c>
      <c r="R58" s="40">
        <f>+'Sales Budget'!R58</f>
        <v>0</v>
      </c>
      <c r="S58" s="40">
        <f>+'Sales Budget'!S58</f>
        <v>0</v>
      </c>
      <c r="T58" s="40">
        <f>+'Sales Budget'!T58</f>
        <v>0</v>
      </c>
      <c r="U58" s="40">
        <f>+'Sales Budget'!U58</f>
        <v>0</v>
      </c>
      <c r="V58" s="40">
        <f>+'Sales Budget'!V58</f>
        <v>0</v>
      </c>
      <c r="W58" s="40">
        <f>+'Sales Budget'!W58</f>
        <v>0</v>
      </c>
      <c r="X58" s="40">
        <f>+'Sales Budget'!X58</f>
        <v>0</v>
      </c>
      <c r="Y58" s="40">
        <f>+'Sales Budget'!Y58</f>
        <v>0</v>
      </c>
      <c r="Z58" s="40">
        <f>+'Sales Budget'!Z58</f>
        <v>0</v>
      </c>
      <c r="AA58" s="40">
        <f>+'Sales Budget'!AA58</f>
        <v>0</v>
      </c>
      <c r="AB58" s="41">
        <f>+'Sales Budget'!AB58</f>
        <v>0</v>
      </c>
      <c r="AC58" s="40">
        <f>+'Sales Budget'!AC58</f>
        <v>0</v>
      </c>
      <c r="AD58" s="40">
        <f>+'Sales Budget'!AD58</f>
        <v>0</v>
      </c>
      <c r="AE58" s="40">
        <f>+'Sales Budget'!AE58</f>
        <v>0</v>
      </c>
      <c r="AF58" s="40">
        <f>+'Sales Budget'!AF58</f>
        <v>0</v>
      </c>
      <c r="AG58" s="40">
        <f>+'Sales Budget'!AG58</f>
        <v>0</v>
      </c>
      <c r="AH58" s="40">
        <f>+'Sales Budget'!AH58</f>
        <v>0</v>
      </c>
      <c r="AI58" s="40">
        <f>+'Sales Budget'!AI58</f>
        <v>0</v>
      </c>
      <c r="AJ58" s="40">
        <f>+'Sales Budget'!AJ58</f>
        <v>0</v>
      </c>
      <c r="AK58" s="40">
        <f>+'Sales Budget'!AK58</f>
        <v>0</v>
      </c>
      <c r="AL58" s="40">
        <f>+'Sales Budget'!AL58</f>
        <v>0</v>
      </c>
      <c r="AM58" s="40">
        <f>+'Sales Budget'!AM58</f>
        <v>0</v>
      </c>
      <c r="AN58" s="40">
        <f>+'Sales Budget'!AN58</f>
        <v>0</v>
      </c>
      <c r="AO58" s="39">
        <f>+'Sales Budget'!AO58</f>
        <v>0</v>
      </c>
      <c r="AP58" s="40">
        <f>+'Sales Budget'!AP58</f>
        <v>0</v>
      </c>
      <c r="AQ58" s="40">
        <f>+'Sales Budget'!AQ58</f>
        <v>0</v>
      </c>
      <c r="AR58" s="40">
        <f>+'Sales Budget'!AR58</f>
        <v>0</v>
      </c>
      <c r="AS58" s="40">
        <f>+'Sales Budget'!AS58</f>
        <v>0</v>
      </c>
      <c r="AT58" s="40">
        <f>+'Sales Budget'!AT58</f>
        <v>0</v>
      </c>
      <c r="AU58" s="40">
        <f>+'Sales Budget'!AU58</f>
        <v>0</v>
      </c>
      <c r="AV58" s="40">
        <f>+'Sales Budget'!AV58</f>
        <v>0</v>
      </c>
      <c r="AW58" s="40">
        <f>+'Sales Budget'!AW58</f>
        <v>0</v>
      </c>
      <c r="AX58" s="40">
        <f>+'Sales Budget'!AX58</f>
        <v>0</v>
      </c>
      <c r="AY58" s="40">
        <f>+'Sales Budget'!AY58</f>
        <v>0</v>
      </c>
      <c r="AZ58" s="41">
        <f>+'Sales Budget'!AZ58</f>
        <v>0</v>
      </c>
      <c r="BA58" s="39">
        <f>+'Sales Budget'!BA58</f>
        <v>0</v>
      </c>
      <c r="BB58" s="40">
        <f>+'Sales Budget'!BB58</f>
        <v>0</v>
      </c>
      <c r="BC58" s="40">
        <f>+'Sales Budget'!BC58</f>
        <v>0</v>
      </c>
      <c r="BD58" s="40">
        <f>+'Sales Budget'!BD58</f>
        <v>0</v>
      </c>
      <c r="BE58" s="40">
        <f>+'Sales Budget'!BE58</f>
        <v>0</v>
      </c>
      <c r="BF58" s="40">
        <f>+'Sales Budget'!BF58</f>
        <v>0</v>
      </c>
      <c r="BG58" s="40">
        <f>+'Sales Budget'!BG58</f>
        <v>0</v>
      </c>
      <c r="BH58" s="40">
        <f>+'Sales Budget'!BH58</f>
        <v>0</v>
      </c>
      <c r="BI58" s="40">
        <f>+'Sales Budget'!BI58</f>
        <v>0</v>
      </c>
      <c r="BJ58" s="40">
        <f>+'Sales Budget'!BJ58</f>
        <v>0</v>
      </c>
      <c r="BK58" s="40">
        <f>+'Sales Budget'!BK58</f>
        <v>0</v>
      </c>
      <c r="BL58" s="41">
        <f>+'Sales Budget'!BL58</f>
        <v>0</v>
      </c>
      <c r="BM58"/>
      <c r="BN58"/>
      <c r="BO58"/>
      <c r="BP58"/>
      <c r="BQ58"/>
      <c r="BR58"/>
      <c r="BS58"/>
      <c r="BT58"/>
    </row>
    <row r="59" spans="1:72" ht="15.75" customHeight="1" x14ac:dyDescent="0.4">
      <c r="A59" s="144"/>
      <c r="B59" s="144"/>
      <c r="C59" s="40"/>
      <c r="D59" s="40"/>
      <c r="E59" s="114">
        <f>+E58*$B$30*(1-'Sales Budget'!B43)</f>
        <v>0</v>
      </c>
      <c r="F59" s="115">
        <f>+F58*$B$30*(1-'Sales Budget'!$B$43)</f>
        <v>0</v>
      </c>
      <c r="G59" s="115">
        <f>+G58*$B$30*(1-'Sales Budget'!$B$43)</f>
        <v>0</v>
      </c>
      <c r="H59" s="115">
        <f>+H58*$B$30*(1-'Sales Budget'!$B$43)</f>
        <v>0</v>
      </c>
      <c r="I59" s="115">
        <f>+I58*$B$30*(1-'Sales Budget'!$B$43)</f>
        <v>0</v>
      </c>
      <c r="J59" s="115">
        <f>+J58*$B$30*(1-'Sales Budget'!$B$43)</f>
        <v>0</v>
      </c>
      <c r="K59" s="115">
        <f>+K58*$B$30*(1-'Sales Budget'!$B$43)</f>
        <v>0</v>
      </c>
      <c r="L59" s="115">
        <f>+L58*$B$30*(1-'Sales Budget'!$B$43)</f>
        <v>0</v>
      </c>
      <c r="M59" s="115">
        <f>+M58*$B$30*(1-'Sales Budget'!$B$43)</f>
        <v>0</v>
      </c>
      <c r="N59" s="115">
        <f>+N58*$B$30*(1-'Sales Budget'!$B$43)</f>
        <v>0</v>
      </c>
      <c r="O59" s="115">
        <f>+O58*$B$30*(1-'Sales Budget'!$B$43)</f>
        <v>0</v>
      </c>
      <c r="P59" s="115">
        <f>+P58*$B$30*(1-'Sales Budget'!$B$43)</f>
        <v>0</v>
      </c>
      <c r="Q59" s="114">
        <f>+Q58*$B$30*(1-'Sales Budget'!$B$43)</f>
        <v>0</v>
      </c>
      <c r="R59" s="115">
        <f>+R58*$B$30*(1-'Sales Budget'!$B$43)</f>
        <v>0</v>
      </c>
      <c r="S59" s="115">
        <f>+S58*$B$30*(1-'Sales Budget'!$B$43)</f>
        <v>0</v>
      </c>
      <c r="T59" s="115">
        <f>+T58*$B$30*(1-'Sales Budget'!$B$43)</f>
        <v>0</v>
      </c>
      <c r="U59" s="115">
        <f>+U58*$B$30*(1-'Sales Budget'!$B$43)</f>
        <v>0</v>
      </c>
      <c r="V59" s="115">
        <f>+V58*$B$30*(1-'Sales Budget'!$B$43)</f>
        <v>0</v>
      </c>
      <c r="W59" s="115">
        <f>+W58*$B$30*(1-'Sales Budget'!$B$43)</f>
        <v>0</v>
      </c>
      <c r="X59" s="115">
        <f>+X58*$B$30*(1-'Sales Budget'!$B$43)</f>
        <v>0</v>
      </c>
      <c r="Y59" s="115">
        <f>+Y58*$B$30*(1-'Sales Budget'!$B$43)</f>
        <v>0</v>
      </c>
      <c r="Z59" s="115">
        <f>+Z58*$B$30*(1-'Sales Budget'!$B$43)</f>
        <v>0</v>
      </c>
      <c r="AA59" s="115">
        <f>+AA58*$B$30*(1-'Sales Budget'!$B$43)</f>
        <v>0</v>
      </c>
      <c r="AB59" s="116">
        <f>+AB58*$B$30*(1-'Sales Budget'!$B$43)</f>
        <v>0</v>
      </c>
      <c r="AC59" s="115">
        <f>+AC58*$B$30*(1-'Sales Budget'!$B$43)</f>
        <v>0</v>
      </c>
      <c r="AD59" s="115">
        <f>+AD58*$B$30*(1-'Sales Budget'!$B$43)</f>
        <v>0</v>
      </c>
      <c r="AE59" s="115">
        <f>+AE58*$B$30*(1-'Sales Budget'!$B$43)</f>
        <v>0</v>
      </c>
      <c r="AF59" s="115">
        <f>+AF58*$B$30*(1-'Sales Budget'!$B$43)</f>
        <v>0</v>
      </c>
      <c r="AG59" s="115">
        <f>+AG58*$B$30*(1-'Sales Budget'!$B$43)</f>
        <v>0</v>
      </c>
      <c r="AH59" s="115">
        <f>+AH58*$B$30*(1-'Sales Budget'!$B$43)</f>
        <v>0</v>
      </c>
      <c r="AI59" s="115">
        <f>+AI58*$B$30*(1-'Sales Budget'!$B$43)</f>
        <v>0</v>
      </c>
      <c r="AJ59" s="115">
        <f>+AJ58*$B$30*(1-'Sales Budget'!$B$43)</f>
        <v>0</v>
      </c>
      <c r="AK59" s="115">
        <f>+AK58*$B$30*(1-'Sales Budget'!$B$43)</f>
        <v>0</v>
      </c>
      <c r="AL59" s="115">
        <f>+AL58*$B$30*(1-'Sales Budget'!$B$43)</f>
        <v>0</v>
      </c>
      <c r="AM59" s="115">
        <f>+AM58*$B$30*(1-'Sales Budget'!$B$43)</f>
        <v>0</v>
      </c>
      <c r="AN59" s="115">
        <f>+AN58*$B$30*(1-'Sales Budget'!$B$43)</f>
        <v>0</v>
      </c>
      <c r="AO59" s="114">
        <f>+AO58*$B$30*(1-'Sales Budget'!$B$43)</f>
        <v>0</v>
      </c>
      <c r="AP59" s="115">
        <f>+AP58*$B$30*(1-'Sales Budget'!$B$43)</f>
        <v>0</v>
      </c>
      <c r="AQ59" s="115">
        <f>+AQ58*$B$30*(1-'Sales Budget'!$B$43)</f>
        <v>0</v>
      </c>
      <c r="AR59" s="115">
        <f>+AR58*$B$30*(1-'Sales Budget'!$B$43)</f>
        <v>0</v>
      </c>
      <c r="AS59" s="115">
        <f>+AS58*$B$30*(1-'Sales Budget'!$B$43)</f>
        <v>0</v>
      </c>
      <c r="AT59" s="115">
        <f>+AT58*$B$30*(1-'Sales Budget'!$B$43)</f>
        <v>0</v>
      </c>
      <c r="AU59" s="115">
        <f>+AU58*$B$30*(1-'Sales Budget'!$B$43)</f>
        <v>0</v>
      </c>
      <c r="AV59" s="115">
        <f>+AV58*$B$30*(1-'Sales Budget'!$B$43)</f>
        <v>0</v>
      </c>
      <c r="AW59" s="115">
        <f>+AW58*$B$30*(1-'Sales Budget'!$B$43)</f>
        <v>0</v>
      </c>
      <c r="AX59" s="115">
        <f>+AX58*$B$30*(1-'Sales Budget'!$B$43)</f>
        <v>0</v>
      </c>
      <c r="AY59" s="115">
        <f>+AY58*$B$30*(1-'Sales Budget'!$B$43)</f>
        <v>0</v>
      </c>
      <c r="AZ59" s="116">
        <f>+AZ58*$B$30*(1-'Sales Budget'!$B$43)</f>
        <v>0</v>
      </c>
      <c r="BA59" s="114">
        <f>+BA58*$B$30*(1-'Sales Budget'!$B$43)</f>
        <v>0</v>
      </c>
      <c r="BB59" s="115">
        <f>+BB58*$B$30*(1-'Sales Budget'!$B$43)</f>
        <v>0</v>
      </c>
      <c r="BC59" s="115">
        <f>+BC58*$B$30*(1-'Sales Budget'!$B$43)</f>
        <v>0</v>
      </c>
      <c r="BD59" s="115">
        <f>+BD58*$B$30*(1-'Sales Budget'!$B$43)</f>
        <v>0</v>
      </c>
      <c r="BE59" s="115">
        <f>+BE58*$B$30*(1-'Sales Budget'!$B$43)</f>
        <v>0</v>
      </c>
      <c r="BF59" s="115">
        <f>+BF58*$B$30*(1-'Sales Budget'!$B$43)</f>
        <v>0</v>
      </c>
      <c r="BG59" s="115">
        <f>+BG58*$B$30*(1-'Sales Budget'!$B$43)</f>
        <v>0</v>
      </c>
      <c r="BH59" s="115">
        <f>+BH58*$B$30*(1-'Sales Budget'!$B$43)</f>
        <v>0</v>
      </c>
      <c r="BI59" s="115">
        <f>+BI58*$B$30*(1-'Sales Budget'!$B$43)</f>
        <v>0</v>
      </c>
      <c r="BJ59" s="115">
        <f>+BJ58*$B$30*(1-'Sales Budget'!$B$43)</f>
        <v>0</v>
      </c>
      <c r="BK59" s="115">
        <f>+BK58*$B$30*(1-'Sales Budget'!$B$43)</f>
        <v>0</v>
      </c>
      <c r="BL59" s="116">
        <f>+BL58*$B$30*(1-'Sales Budget'!$B$43)</f>
        <v>0</v>
      </c>
      <c r="BM59"/>
      <c r="BN59"/>
      <c r="BO59"/>
      <c r="BP59"/>
      <c r="BQ59"/>
      <c r="BR59"/>
      <c r="BS59"/>
      <c r="BT59"/>
    </row>
    <row r="60" spans="1:72" ht="15.75" customHeight="1" thickBot="1" x14ac:dyDescent="0.45">
      <c r="A60" s="144"/>
      <c r="B60" s="144"/>
      <c r="C60" s="137"/>
      <c r="D60" s="40" t="s">
        <v>97</v>
      </c>
      <c r="E60" s="53">
        <f>+E55+E51+E53+E57+E59</f>
        <v>0</v>
      </c>
      <c r="F60" s="54">
        <f>+F55+F51+F53+F57+F59</f>
        <v>0</v>
      </c>
      <c r="G60" s="54">
        <f t="shared" ref="G60:BL60" si="25">+G55+G51+G53+G57+G59</f>
        <v>0</v>
      </c>
      <c r="H60" s="54">
        <f t="shared" si="25"/>
        <v>0</v>
      </c>
      <c r="I60" s="54">
        <f t="shared" si="25"/>
        <v>0</v>
      </c>
      <c r="J60" s="54">
        <f t="shared" si="25"/>
        <v>0</v>
      </c>
      <c r="K60" s="54">
        <f t="shared" si="25"/>
        <v>0</v>
      </c>
      <c r="L60" s="54">
        <f t="shared" si="25"/>
        <v>0</v>
      </c>
      <c r="M60" s="54">
        <f t="shared" si="25"/>
        <v>0</v>
      </c>
      <c r="N60" s="54">
        <f t="shared" si="25"/>
        <v>0</v>
      </c>
      <c r="O60" s="54">
        <f t="shared" si="25"/>
        <v>0</v>
      </c>
      <c r="P60" s="54">
        <f t="shared" si="25"/>
        <v>0</v>
      </c>
      <c r="Q60" s="53">
        <f t="shared" si="25"/>
        <v>0</v>
      </c>
      <c r="R60" s="54">
        <f t="shared" si="25"/>
        <v>0</v>
      </c>
      <c r="S60" s="54">
        <f t="shared" si="25"/>
        <v>0</v>
      </c>
      <c r="T60" s="54">
        <f t="shared" si="25"/>
        <v>0</v>
      </c>
      <c r="U60" s="54">
        <f t="shared" si="25"/>
        <v>0</v>
      </c>
      <c r="V60" s="54">
        <f t="shared" si="25"/>
        <v>0</v>
      </c>
      <c r="W60" s="54">
        <f t="shared" si="25"/>
        <v>0</v>
      </c>
      <c r="X60" s="54">
        <f t="shared" si="25"/>
        <v>0</v>
      </c>
      <c r="Y60" s="54">
        <f t="shared" si="25"/>
        <v>0</v>
      </c>
      <c r="Z60" s="54">
        <f t="shared" si="25"/>
        <v>0</v>
      </c>
      <c r="AA60" s="54">
        <f t="shared" si="25"/>
        <v>0</v>
      </c>
      <c r="AB60" s="55">
        <f t="shared" si="25"/>
        <v>0</v>
      </c>
      <c r="AC60" s="54">
        <f t="shared" si="25"/>
        <v>0</v>
      </c>
      <c r="AD60" s="54">
        <f t="shared" si="25"/>
        <v>0</v>
      </c>
      <c r="AE60" s="54">
        <f t="shared" si="25"/>
        <v>0</v>
      </c>
      <c r="AF60" s="54">
        <f t="shared" si="25"/>
        <v>0</v>
      </c>
      <c r="AG60" s="54">
        <f t="shared" si="25"/>
        <v>0</v>
      </c>
      <c r="AH60" s="54">
        <f t="shared" si="25"/>
        <v>0</v>
      </c>
      <c r="AI60" s="54">
        <f t="shared" si="25"/>
        <v>0</v>
      </c>
      <c r="AJ60" s="54">
        <f t="shared" si="25"/>
        <v>0</v>
      </c>
      <c r="AK60" s="54">
        <f t="shared" si="25"/>
        <v>0</v>
      </c>
      <c r="AL60" s="54">
        <f t="shared" si="25"/>
        <v>0</v>
      </c>
      <c r="AM60" s="54">
        <f t="shared" si="25"/>
        <v>0</v>
      </c>
      <c r="AN60" s="54">
        <f t="shared" si="25"/>
        <v>0</v>
      </c>
      <c r="AO60" s="53">
        <f t="shared" si="25"/>
        <v>0</v>
      </c>
      <c r="AP60" s="54">
        <f t="shared" si="25"/>
        <v>0</v>
      </c>
      <c r="AQ60" s="54">
        <f t="shared" si="25"/>
        <v>0</v>
      </c>
      <c r="AR60" s="54">
        <f t="shared" si="25"/>
        <v>0</v>
      </c>
      <c r="AS60" s="54">
        <f t="shared" si="25"/>
        <v>0</v>
      </c>
      <c r="AT60" s="54">
        <f t="shared" si="25"/>
        <v>0</v>
      </c>
      <c r="AU60" s="54">
        <f t="shared" si="25"/>
        <v>0</v>
      </c>
      <c r="AV60" s="54">
        <f t="shared" si="25"/>
        <v>0</v>
      </c>
      <c r="AW60" s="54">
        <f t="shared" si="25"/>
        <v>0</v>
      </c>
      <c r="AX60" s="54">
        <f t="shared" si="25"/>
        <v>0</v>
      </c>
      <c r="AY60" s="54">
        <f t="shared" si="25"/>
        <v>0</v>
      </c>
      <c r="AZ60" s="55">
        <f t="shared" si="25"/>
        <v>0</v>
      </c>
      <c r="BA60" s="53">
        <f t="shared" si="25"/>
        <v>0</v>
      </c>
      <c r="BB60" s="54">
        <f t="shared" si="25"/>
        <v>0</v>
      </c>
      <c r="BC60" s="54">
        <f t="shared" si="25"/>
        <v>0</v>
      </c>
      <c r="BD60" s="54">
        <f t="shared" si="25"/>
        <v>0</v>
      </c>
      <c r="BE60" s="54">
        <f t="shared" si="25"/>
        <v>0</v>
      </c>
      <c r="BF60" s="54">
        <f t="shared" si="25"/>
        <v>0</v>
      </c>
      <c r="BG60" s="54">
        <f t="shared" si="25"/>
        <v>0</v>
      </c>
      <c r="BH60" s="54">
        <f t="shared" si="25"/>
        <v>0</v>
      </c>
      <c r="BI60" s="54">
        <f t="shared" si="25"/>
        <v>0</v>
      </c>
      <c r="BJ60" s="54">
        <f t="shared" si="25"/>
        <v>0</v>
      </c>
      <c r="BK60" s="54">
        <f t="shared" si="25"/>
        <v>0</v>
      </c>
      <c r="BL60" s="55">
        <f t="shared" si="25"/>
        <v>0</v>
      </c>
      <c r="BM60"/>
      <c r="BN60"/>
      <c r="BO60"/>
      <c r="BP60"/>
      <c r="BQ60"/>
      <c r="BR60"/>
      <c r="BS60"/>
      <c r="BT60"/>
    </row>
    <row r="61" spans="1:72" ht="15.75" customHeight="1" thickTop="1" x14ac:dyDescent="0.4">
      <c r="A61" s="144"/>
      <c r="B61" s="144"/>
      <c r="C61" s="40"/>
      <c r="D61" s="40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39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1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  <c r="BA61" s="3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1"/>
      <c r="BM61"/>
      <c r="BN61"/>
      <c r="BO61"/>
      <c r="BP61"/>
      <c r="BQ61"/>
      <c r="BR61"/>
      <c r="BS61"/>
      <c r="BT61"/>
    </row>
    <row r="62" spans="1:72" ht="15.75" customHeight="1" x14ac:dyDescent="0.4">
      <c r="A62" s="144"/>
      <c r="B62" s="144"/>
      <c r="C62" s="137"/>
      <c r="D62" s="148" t="str">
        <f>A34</f>
        <v>Bundled Offering</v>
      </c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39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1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  <c r="BA62" s="3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1"/>
      <c r="BM62"/>
      <c r="BN62"/>
      <c r="BO62"/>
      <c r="BP62"/>
      <c r="BQ62"/>
      <c r="BR62"/>
      <c r="BS62"/>
      <c r="BT62"/>
    </row>
    <row r="63" spans="1:72" ht="15.75" customHeight="1" x14ac:dyDescent="0.4">
      <c r="A63" s="144"/>
      <c r="B63" s="144"/>
      <c r="C63" s="40"/>
      <c r="D63" s="40">
        <f>A35</f>
        <v>0</v>
      </c>
      <c r="E63" s="39">
        <f>+'Sales Budget'!E63</f>
        <v>0</v>
      </c>
      <c r="F63" s="40">
        <f>+'Sales Budget'!F63</f>
        <v>0</v>
      </c>
      <c r="G63" s="40">
        <f>+'Sales Budget'!G63</f>
        <v>0</v>
      </c>
      <c r="H63" s="40">
        <v>0</v>
      </c>
      <c r="I63" s="40">
        <v>0</v>
      </c>
      <c r="J63" s="40">
        <v>0</v>
      </c>
      <c r="K63" s="40">
        <v>0</v>
      </c>
      <c r="L63" s="40">
        <f>+'Sales Budget'!L63</f>
        <v>0</v>
      </c>
      <c r="M63" s="40">
        <f>+'Sales Budget'!M63</f>
        <v>0</v>
      </c>
      <c r="N63" s="40">
        <f>+'Sales Budget'!N63</f>
        <v>0</v>
      </c>
      <c r="O63" s="40">
        <f>+'Sales Budget'!O63</f>
        <v>0</v>
      </c>
      <c r="P63" s="40">
        <f>+'Sales Budget'!P63</f>
        <v>0</v>
      </c>
      <c r="Q63" s="39">
        <f>+'Sales Budget'!Q63</f>
        <v>0</v>
      </c>
      <c r="R63" s="40">
        <f>+'Sales Budget'!R63</f>
        <v>0</v>
      </c>
      <c r="S63" s="40">
        <f>+'Sales Budget'!S63</f>
        <v>0</v>
      </c>
      <c r="T63" s="40">
        <f>+'Sales Budget'!T63</f>
        <v>0</v>
      </c>
      <c r="U63" s="40">
        <f>+'Sales Budget'!U63</f>
        <v>0</v>
      </c>
      <c r="V63" s="40">
        <f>+'Sales Budget'!V63</f>
        <v>0</v>
      </c>
      <c r="W63" s="40">
        <f>+'Sales Budget'!W63</f>
        <v>0</v>
      </c>
      <c r="X63" s="40">
        <f>+'Sales Budget'!X63</f>
        <v>0</v>
      </c>
      <c r="Y63" s="40">
        <f>+'Sales Budget'!Y63</f>
        <v>0</v>
      </c>
      <c r="Z63" s="40">
        <f>+'Sales Budget'!Z63</f>
        <v>0</v>
      </c>
      <c r="AA63" s="40">
        <f>+'Sales Budget'!AA63</f>
        <v>0</v>
      </c>
      <c r="AB63" s="41">
        <f>+'Sales Budget'!AB63</f>
        <v>0</v>
      </c>
      <c r="AC63" s="40">
        <f>+'Sales Budget'!AC63</f>
        <v>0</v>
      </c>
      <c r="AD63" s="40">
        <f>+'Sales Budget'!AD63</f>
        <v>0</v>
      </c>
      <c r="AE63" s="40">
        <f>+'Sales Budget'!AE63</f>
        <v>0</v>
      </c>
      <c r="AF63" s="40">
        <f>+'Sales Budget'!AF63</f>
        <v>0</v>
      </c>
      <c r="AG63" s="40">
        <f>+'Sales Budget'!AG63</f>
        <v>0</v>
      </c>
      <c r="AH63" s="40">
        <f>+'Sales Budget'!AH63</f>
        <v>0</v>
      </c>
      <c r="AI63" s="40">
        <f>+'Sales Budget'!AI63</f>
        <v>0</v>
      </c>
      <c r="AJ63" s="40">
        <f>+'Sales Budget'!AJ63</f>
        <v>0</v>
      </c>
      <c r="AK63" s="40">
        <f>+'Sales Budget'!AK63</f>
        <v>0</v>
      </c>
      <c r="AL63" s="40">
        <f>+'Sales Budget'!AL63</f>
        <v>0</v>
      </c>
      <c r="AM63" s="40">
        <f>+'Sales Budget'!AM63</f>
        <v>0</v>
      </c>
      <c r="AN63" s="40">
        <f>+'Sales Budget'!AN63</f>
        <v>0</v>
      </c>
      <c r="AO63" s="39">
        <f>+'Sales Budget'!AO63</f>
        <v>0</v>
      </c>
      <c r="AP63" s="40">
        <f>+'Sales Budget'!AP63</f>
        <v>0</v>
      </c>
      <c r="AQ63" s="40">
        <f>+'Sales Budget'!AQ63</f>
        <v>0</v>
      </c>
      <c r="AR63" s="40">
        <f>+'Sales Budget'!AR63</f>
        <v>0</v>
      </c>
      <c r="AS63" s="40">
        <f>+'Sales Budget'!AS63</f>
        <v>0</v>
      </c>
      <c r="AT63" s="40">
        <f>+'Sales Budget'!AT63</f>
        <v>0</v>
      </c>
      <c r="AU63" s="40">
        <f>+'Sales Budget'!AU63</f>
        <v>0</v>
      </c>
      <c r="AV63" s="40">
        <f>+'Sales Budget'!AV63</f>
        <v>0</v>
      </c>
      <c r="AW63" s="40">
        <f>+'Sales Budget'!AW63</f>
        <v>0</v>
      </c>
      <c r="AX63" s="40">
        <f>+'Sales Budget'!AX63</f>
        <v>0</v>
      </c>
      <c r="AY63" s="40">
        <f>+'Sales Budget'!AY63</f>
        <v>0</v>
      </c>
      <c r="AZ63" s="41">
        <f>+'Sales Budget'!AZ63</f>
        <v>0</v>
      </c>
      <c r="BA63" s="39">
        <f>+'Sales Budget'!BA63</f>
        <v>0</v>
      </c>
      <c r="BB63" s="40">
        <f>+'Sales Budget'!BB63</f>
        <v>0</v>
      </c>
      <c r="BC63" s="40">
        <f>+'Sales Budget'!BC63</f>
        <v>0</v>
      </c>
      <c r="BD63" s="40">
        <f>+'Sales Budget'!BD63</f>
        <v>0</v>
      </c>
      <c r="BE63" s="40">
        <f>+'Sales Budget'!BE63</f>
        <v>0</v>
      </c>
      <c r="BF63" s="40">
        <f>+'Sales Budget'!BF63</f>
        <v>0</v>
      </c>
      <c r="BG63" s="40">
        <f>+'Sales Budget'!BG63</f>
        <v>0</v>
      </c>
      <c r="BH63" s="40">
        <f>+'Sales Budget'!BH63</f>
        <v>0</v>
      </c>
      <c r="BI63" s="40">
        <f>+'Sales Budget'!BI63</f>
        <v>0</v>
      </c>
      <c r="BJ63" s="40">
        <f>+'Sales Budget'!BJ63</f>
        <v>0</v>
      </c>
      <c r="BK63" s="40">
        <f>+'Sales Budget'!BK63</f>
        <v>0</v>
      </c>
      <c r="BL63" s="41">
        <f>+'Sales Budget'!BL63</f>
        <v>0</v>
      </c>
      <c r="BM63"/>
      <c r="BN63"/>
      <c r="BO63"/>
      <c r="BP63"/>
      <c r="BQ63"/>
      <c r="BR63"/>
      <c r="BS63"/>
      <c r="BT63"/>
    </row>
    <row r="64" spans="1:72" ht="15.75" customHeight="1" thickBot="1" x14ac:dyDescent="0.45">
      <c r="A64" s="144"/>
      <c r="B64" s="144"/>
      <c r="C64" s="40"/>
      <c r="D64" s="40"/>
      <c r="E64" s="119">
        <f t="shared" ref="E64:AB64" si="26">+E63*$B$35</f>
        <v>0</v>
      </c>
      <c r="F64" s="120">
        <f t="shared" si="26"/>
        <v>0</v>
      </c>
      <c r="G64" s="120">
        <f t="shared" si="26"/>
        <v>0</v>
      </c>
      <c r="H64" s="120">
        <f t="shared" si="26"/>
        <v>0</v>
      </c>
      <c r="I64" s="120">
        <f t="shared" si="26"/>
        <v>0</v>
      </c>
      <c r="J64" s="120">
        <f t="shared" si="26"/>
        <v>0</v>
      </c>
      <c r="K64" s="120">
        <f t="shared" si="26"/>
        <v>0</v>
      </c>
      <c r="L64" s="120">
        <f t="shared" si="26"/>
        <v>0</v>
      </c>
      <c r="M64" s="120">
        <f t="shared" si="26"/>
        <v>0</v>
      </c>
      <c r="N64" s="120">
        <f t="shared" si="26"/>
        <v>0</v>
      </c>
      <c r="O64" s="120">
        <f t="shared" si="26"/>
        <v>0</v>
      </c>
      <c r="P64" s="120">
        <f t="shared" si="26"/>
        <v>0</v>
      </c>
      <c r="Q64" s="119">
        <f t="shared" si="26"/>
        <v>0</v>
      </c>
      <c r="R64" s="120">
        <f t="shared" si="26"/>
        <v>0</v>
      </c>
      <c r="S64" s="120">
        <f t="shared" si="26"/>
        <v>0</v>
      </c>
      <c r="T64" s="120">
        <f t="shared" si="26"/>
        <v>0</v>
      </c>
      <c r="U64" s="120">
        <f t="shared" si="26"/>
        <v>0</v>
      </c>
      <c r="V64" s="120">
        <f t="shared" si="26"/>
        <v>0</v>
      </c>
      <c r="W64" s="120">
        <f t="shared" si="26"/>
        <v>0</v>
      </c>
      <c r="X64" s="120">
        <f t="shared" si="26"/>
        <v>0</v>
      </c>
      <c r="Y64" s="120">
        <f t="shared" si="26"/>
        <v>0</v>
      </c>
      <c r="Z64" s="120">
        <f t="shared" si="26"/>
        <v>0</v>
      </c>
      <c r="AA64" s="120">
        <f t="shared" si="26"/>
        <v>0</v>
      </c>
      <c r="AB64" s="121">
        <f t="shared" si="26"/>
        <v>0</v>
      </c>
      <c r="AC64" s="120">
        <f t="shared" ref="AC64:AU64" si="27">+AC63*$B$35</f>
        <v>0</v>
      </c>
      <c r="AD64" s="120">
        <f t="shared" si="27"/>
        <v>0</v>
      </c>
      <c r="AE64" s="120">
        <f t="shared" si="27"/>
        <v>0</v>
      </c>
      <c r="AF64" s="120">
        <f t="shared" si="27"/>
        <v>0</v>
      </c>
      <c r="AG64" s="120">
        <f t="shared" si="27"/>
        <v>0</v>
      </c>
      <c r="AH64" s="120">
        <f t="shared" si="27"/>
        <v>0</v>
      </c>
      <c r="AI64" s="120">
        <f t="shared" si="27"/>
        <v>0</v>
      </c>
      <c r="AJ64" s="120">
        <f t="shared" si="27"/>
        <v>0</v>
      </c>
      <c r="AK64" s="120">
        <f t="shared" si="27"/>
        <v>0</v>
      </c>
      <c r="AL64" s="120">
        <f t="shared" si="27"/>
        <v>0</v>
      </c>
      <c r="AM64" s="120">
        <f t="shared" si="27"/>
        <v>0</v>
      </c>
      <c r="AN64" s="120">
        <f t="shared" si="27"/>
        <v>0</v>
      </c>
      <c r="AO64" s="119">
        <f t="shared" si="27"/>
        <v>0</v>
      </c>
      <c r="AP64" s="120">
        <f t="shared" si="27"/>
        <v>0</v>
      </c>
      <c r="AQ64" s="120">
        <f t="shared" si="27"/>
        <v>0</v>
      </c>
      <c r="AR64" s="120">
        <f t="shared" si="27"/>
        <v>0</v>
      </c>
      <c r="AS64" s="120">
        <f t="shared" si="27"/>
        <v>0</v>
      </c>
      <c r="AT64" s="120">
        <f t="shared" si="27"/>
        <v>0</v>
      </c>
      <c r="AU64" s="120">
        <f t="shared" si="27"/>
        <v>0</v>
      </c>
      <c r="AV64" s="120">
        <f t="shared" ref="AV64:BL64" si="28">+AV63*$B$35</f>
        <v>0</v>
      </c>
      <c r="AW64" s="120">
        <f t="shared" si="28"/>
        <v>0</v>
      </c>
      <c r="AX64" s="120">
        <f t="shared" si="28"/>
        <v>0</v>
      </c>
      <c r="AY64" s="120">
        <f t="shared" si="28"/>
        <v>0</v>
      </c>
      <c r="AZ64" s="121">
        <f t="shared" si="28"/>
        <v>0</v>
      </c>
      <c r="BA64" s="119">
        <f t="shared" si="28"/>
        <v>0</v>
      </c>
      <c r="BB64" s="120">
        <f t="shared" si="28"/>
        <v>0</v>
      </c>
      <c r="BC64" s="120">
        <f t="shared" si="28"/>
        <v>0</v>
      </c>
      <c r="BD64" s="120">
        <f t="shared" si="28"/>
        <v>0</v>
      </c>
      <c r="BE64" s="120">
        <f t="shared" si="28"/>
        <v>0</v>
      </c>
      <c r="BF64" s="120">
        <f t="shared" si="28"/>
        <v>0</v>
      </c>
      <c r="BG64" s="120">
        <f t="shared" si="28"/>
        <v>0</v>
      </c>
      <c r="BH64" s="120">
        <f t="shared" si="28"/>
        <v>0</v>
      </c>
      <c r="BI64" s="120">
        <f t="shared" si="28"/>
        <v>0</v>
      </c>
      <c r="BJ64" s="120">
        <f t="shared" si="28"/>
        <v>0</v>
      </c>
      <c r="BK64" s="120">
        <f t="shared" si="28"/>
        <v>0</v>
      </c>
      <c r="BL64" s="121">
        <f t="shared" si="28"/>
        <v>0</v>
      </c>
      <c r="BM64"/>
      <c r="BN64"/>
      <c r="BO64"/>
      <c r="BP64"/>
      <c r="BQ64"/>
      <c r="BR64"/>
      <c r="BS64"/>
      <c r="BT64"/>
    </row>
    <row r="65" spans="1:72" ht="15.75" customHeight="1" thickTop="1" x14ac:dyDescent="0.4">
      <c r="A65" s="144"/>
      <c r="B65" s="144"/>
      <c r="C65" s="40"/>
      <c r="D65" s="40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39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1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39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1"/>
      <c r="BA65" s="39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1"/>
      <c r="BM65"/>
      <c r="BN65"/>
      <c r="BO65"/>
      <c r="BP65"/>
      <c r="BQ65"/>
      <c r="BR65"/>
      <c r="BS65"/>
      <c r="BT65"/>
    </row>
    <row r="66" spans="1:72" ht="15.75" customHeight="1" thickBot="1" x14ac:dyDescent="0.45">
      <c r="A66" s="144"/>
      <c r="B66" s="144"/>
      <c r="C66" s="40"/>
      <c r="D66" s="147" t="s">
        <v>107</v>
      </c>
      <c r="E66" s="119">
        <f t="shared" ref="E66:AJ66" si="29">+E24+E47+E60+E64</f>
        <v>0</v>
      </c>
      <c r="F66" s="120">
        <f t="shared" si="29"/>
        <v>0</v>
      </c>
      <c r="G66" s="120">
        <f t="shared" si="29"/>
        <v>0</v>
      </c>
      <c r="H66" s="120">
        <f t="shared" si="29"/>
        <v>0</v>
      </c>
      <c r="I66" s="120">
        <f t="shared" si="29"/>
        <v>0</v>
      </c>
      <c r="J66" s="120">
        <f t="shared" si="29"/>
        <v>0</v>
      </c>
      <c r="K66" s="120">
        <f t="shared" si="29"/>
        <v>0</v>
      </c>
      <c r="L66" s="120">
        <f t="shared" si="29"/>
        <v>0</v>
      </c>
      <c r="M66" s="120">
        <f t="shared" si="29"/>
        <v>0</v>
      </c>
      <c r="N66" s="120">
        <f t="shared" si="29"/>
        <v>0</v>
      </c>
      <c r="O66" s="120">
        <f t="shared" si="29"/>
        <v>0</v>
      </c>
      <c r="P66" s="120">
        <f t="shared" si="29"/>
        <v>0</v>
      </c>
      <c r="Q66" s="119">
        <f t="shared" si="29"/>
        <v>0</v>
      </c>
      <c r="R66" s="120">
        <f t="shared" si="29"/>
        <v>0</v>
      </c>
      <c r="S66" s="120">
        <f t="shared" si="29"/>
        <v>0</v>
      </c>
      <c r="T66" s="120">
        <f t="shared" si="29"/>
        <v>0</v>
      </c>
      <c r="U66" s="120">
        <f t="shared" si="29"/>
        <v>0</v>
      </c>
      <c r="V66" s="120">
        <f t="shared" si="29"/>
        <v>0</v>
      </c>
      <c r="W66" s="120">
        <f t="shared" si="29"/>
        <v>0</v>
      </c>
      <c r="X66" s="120">
        <f t="shared" si="29"/>
        <v>0</v>
      </c>
      <c r="Y66" s="120">
        <f t="shared" si="29"/>
        <v>0</v>
      </c>
      <c r="Z66" s="120">
        <f t="shared" si="29"/>
        <v>0</v>
      </c>
      <c r="AA66" s="120">
        <f t="shared" si="29"/>
        <v>0</v>
      </c>
      <c r="AB66" s="121">
        <f t="shared" si="29"/>
        <v>0</v>
      </c>
      <c r="AC66" s="120">
        <f t="shared" si="29"/>
        <v>0</v>
      </c>
      <c r="AD66" s="120">
        <f t="shared" si="29"/>
        <v>0</v>
      </c>
      <c r="AE66" s="120">
        <f t="shared" si="29"/>
        <v>0</v>
      </c>
      <c r="AF66" s="120">
        <f t="shared" si="29"/>
        <v>0</v>
      </c>
      <c r="AG66" s="120">
        <f t="shared" si="29"/>
        <v>0</v>
      </c>
      <c r="AH66" s="120">
        <f t="shared" si="29"/>
        <v>0</v>
      </c>
      <c r="AI66" s="120">
        <f t="shared" si="29"/>
        <v>0</v>
      </c>
      <c r="AJ66" s="120">
        <f t="shared" si="29"/>
        <v>0</v>
      </c>
      <c r="AK66" s="120">
        <f t="shared" ref="AK66:BL66" si="30">+AK24+AK47+AK60+AK64</f>
        <v>0</v>
      </c>
      <c r="AL66" s="120">
        <f t="shared" si="30"/>
        <v>0</v>
      </c>
      <c r="AM66" s="120">
        <f t="shared" si="30"/>
        <v>0</v>
      </c>
      <c r="AN66" s="120">
        <f t="shared" si="30"/>
        <v>0</v>
      </c>
      <c r="AO66" s="119">
        <f t="shared" si="30"/>
        <v>0</v>
      </c>
      <c r="AP66" s="120">
        <f t="shared" si="30"/>
        <v>0</v>
      </c>
      <c r="AQ66" s="120">
        <f t="shared" si="30"/>
        <v>0</v>
      </c>
      <c r="AR66" s="120">
        <f t="shared" si="30"/>
        <v>0</v>
      </c>
      <c r="AS66" s="120">
        <f t="shared" si="30"/>
        <v>0</v>
      </c>
      <c r="AT66" s="120">
        <f t="shared" si="30"/>
        <v>0</v>
      </c>
      <c r="AU66" s="120">
        <f t="shared" si="30"/>
        <v>0</v>
      </c>
      <c r="AV66" s="120">
        <f t="shared" si="30"/>
        <v>0</v>
      </c>
      <c r="AW66" s="120">
        <f t="shared" si="30"/>
        <v>0</v>
      </c>
      <c r="AX66" s="120">
        <f t="shared" si="30"/>
        <v>0</v>
      </c>
      <c r="AY66" s="120">
        <f t="shared" si="30"/>
        <v>0</v>
      </c>
      <c r="AZ66" s="121">
        <f t="shared" si="30"/>
        <v>0</v>
      </c>
      <c r="BA66" s="119">
        <f t="shared" si="30"/>
        <v>0</v>
      </c>
      <c r="BB66" s="120">
        <f t="shared" si="30"/>
        <v>0</v>
      </c>
      <c r="BC66" s="120">
        <f t="shared" si="30"/>
        <v>0</v>
      </c>
      <c r="BD66" s="120">
        <f t="shared" si="30"/>
        <v>0</v>
      </c>
      <c r="BE66" s="120">
        <f t="shared" si="30"/>
        <v>0</v>
      </c>
      <c r="BF66" s="120">
        <f t="shared" si="30"/>
        <v>0</v>
      </c>
      <c r="BG66" s="120">
        <f t="shared" si="30"/>
        <v>0</v>
      </c>
      <c r="BH66" s="120">
        <f t="shared" si="30"/>
        <v>0</v>
      </c>
      <c r="BI66" s="120">
        <f t="shared" si="30"/>
        <v>0</v>
      </c>
      <c r="BJ66" s="120">
        <f t="shared" si="30"/>
        <v>0</v>
      </c>
      <c r="BK66" s="120">
        <f t="shared" si="30"/>
        <v>0</v>
      </c>
      <c r="BL66" s="121">
        <f t="shared" si="30"/>
        <v>0</v>
      </c>
      <c r="BM66"/>
      <c r="BN66"/>
      <c r="BO66"/>
      <c r="BP66"/>
      <c r="BQ66"/>
      <c r="BR66"/>
      <c r="BS66"/>
      <c r="BT66"/>
    </row>
    <row r="67" spans="1:72" ht="15.75" customHeight="1" thickTop="1" x14ac:dyDescent="0.4">
      <c r="A67" s="144"/>
      <c r="B67" s="144"/>
      <c r="C67" s="40"/>
      <c r="D67" s="40"/>
      <c r="E67" s="39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39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39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1"/>
      <c r="BA67" s="39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1"/>
      <c r="BM67"/>
      <c r="BN67"/>
      <c r="BO67"/>
      <c r="BP67"/>
      <c r="BQ67"/>
      <c r="BR67"/>
      <c r="BS67"/>
      <c r="BT67"/>
    </row>
    <row r="68" spans="1:72" ht="15.75" customHeight="1" x14ac:dyDescent="0.4">
      <c r="A68" s="144"/>
      <c r="B68" s="144"/>
      <c r="C68" s="40"/>
      <c r="D68" s="40" t="s">
        <v>108</v>
      </c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39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1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39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1"/>
      <c r="BA68" s="3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1"/>
      <c r="BM68"/>
      <c r="BN68"/>
      <c r="BO68"/>
      <c r="BP68"/>
      <c r="BQ68"/>
      <c r="BR68"/>
      <c r="BS68"/>
      <c r="BT68"/>
    </row>
    <row r="69" spans="1:72" ht="15.75" customHeight="1" x14ac:dyDescent="0.4">
      <c r="A69" s="144"/>
      <c r="B69" s="144"/>
      <c r="C69" s="40"/>
      <c r="D69" s="148" t="s">
        <v>109</v>
      </c>
      <c r="E69" s="155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55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56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55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56"/>
      <c r="BA69" s="155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56"/>
      <c r="BM69"/>
      <c r="BN69"/>
      <c r="BO69"/>
      <c r="BP69"/>
      <c r="BQ69"/>
      <c r="BR69"/>
      <c r="BS69"/>
      <c r="BT69"/>
    </row>
    <row r="70" spans="1:72" ht="15.75" customHeight="1" x14ac:dyDescent="0.4">
      <c r="A70" s="144"/>
      <c r="B70" s="144"/>
      <c r="C70" s="40"/>
      <c r="D70" s="40" t="s">
        <v>110</v>
      </c>
      <c r="E70" s="155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55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56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55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56"/>
      <c r="BA70" s="155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56"/>
      <c r="BM70"/>
      <c r="BN70"/>
      <c r="BO70"/>
      <c r="BP70"/>
      <c r="BQ70"/>
      <c r="BR70"/>
      <c r="BS70"/>
      <c r="BT70"/>
    </row>
    <row r="71" spans="1:72" ht="15.75" customHeight="1" x14ac:dyDescent="0.4">
      <c r="A71" s="144"/>
      <c r="B71" s="144"/>
      <c r="C71" s="40"/>
      <c r="D71" s="146" t="s">
        <v>111</v>
      </c>
      <c r="E71" s="134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81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3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1">
        <v>0</v>
      </c>
      <c r="AP71" s="82">
        <v>0</v>
      </c>
      <c r="AQ71" s="82">
        <v>0</v>
      </c>
      <c r="AR71" s="82">
        <v>0</v>
      </c>
      <c r="AS71" s="82">
        <v>0</v>
      </c>
      <c r="AT71" s="82">
        <v>0</v>
      </c>
      <c r="AU71" s="82">
        <v>0</v>
      </c>
      <c r="AV71" s="82">
        <v>0</v>
      </c>
      <c r="AW71" s="82">
        <v>0</v>
      </c>
      <c r="AX71" s="82">
        <v>0</v>
      </c>
      <c r="AY71" s="82">
        <v>0</v>
      </c>
      <c r="AZ71" s="83">
        <v>0</v>
      </c>
      <c r="BA71" s="81">
        <v>0</v>
      </c>
      <c r="BB71" s="82">
        <v>0</v>
      </c>
      <c r="BC71" s="82">
        <v>0</v>
      </c>
      <c r="BD71" s="82">
        <v>0</v>
      </c>
      <c r="BE71" s="82">
        <v>0</v>
      </c>
      <c r="BF71" s="82">
        <v>0</v>
      </c>
      <c r="BG71" s="82">
        <v>0</v>
      </c>
      <c r="BH71" s="82">
        <v>0</v>
      </c>
      <c r="BI71" s="82">
        <v>0</v>
      </c>
      <c r="BJ71" s="82">
        <v>0</v>
      </c>
      <c r="BK71" s="82">
        <v>0</v>
      </c>
      <c r="BL71" s="83">
        <v>0</v>
      </c>
      <c r="BM71"/>
      <c r="BN71"/>
      <c r="BO71"/>
      <c r="BP71"/>
      <c r="BQ71"/>
      <c r="BR71"/>
      <c r="BS71"/>
    </row>
    <row r="72" spans="1:72" ht="15.75" customHeight="1" x14ac:dyDescent="0.4">
      <c r="A72" s="144"/>
      <c r="B72" s="144"/>
      <c r="C72" s="40"/>
      <c r="D72" s="146" t="s">
        <v>112</v>
      </c>
      <c r="E72" s="134">
        <v>0</v>
      </c>
      <c r="F72" s="99">
        <v>0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9">
        <v>0</v>
      </c>
      <c r="Q72" s="81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3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82">
        <v>0</v>
      </c>
      <c r="AK72" s="82">
        <v>0</v>
      </c>
      <c r="AL72" s="82">
        <v>0</v>
      </c>
      <c r="AM72" s="82">
        <v>0</v>
      </c>
      <c r="AN72" s="82">
        <v>0</v>
      </c>
      <c r="AO72" s="81">
        <v>0</v>
      </c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>
        <v>0</v>
      </c>
      <c r="AV72" s="82">
        <v>0</v>
      </c>
      <c r="AW72" s="82">
        <v>0</v>
      </c>
      <c r="AX72" s="82">
        <v>0</v>
      </c>
      <c r="AY72" s="82">
        <v>0</v>
      </c>
      <c r="AZ72" s="83">
        <v>0</v>
      </c>
      <c r="BA72" s="81">
        <v>0</v>
      </c>
      <c r="BB72" s="82">
        <v>0</v>
      </c>
      <c r="BC72" s="82">
        <v>0</v>
      </c>
      <c r="BD72" s="82">
        <v>0</v>
      </c>
      <c r="BE72" s="82">
        <v>0</v>
      </c>
      <c r="BF72" s="82">
        <v>0</v>
      </c>
      <c r="BG72" s="82">
        <v>0</v>
      </c>
      <c r="BH72" s="82">
        <v>0</v>
      </c>
      <c r="BI72" s="82">
        <v>0</v>
      </c>
      <c r="BJ72" s="82">
        <v>0</v>
      </c>
      <c r="BK72" s="82">
        <v>0</v>
      </c>
      <c r="BL72" s="83">
        <v>0</v>
      </c>
      <c r="BM72"/>
      <c r="BN72"/>
      <c r="BO72"/>
      <c r="BP72"/>
      <c r="BQ72"/>
      <c r="BR72"/>
      <c r="BS72"/>
    </row>
    <row r="73" spans="1:72" ht="15.75" customHeight="1" x14ac:dyDescent="0.4">
      <c r="A73" s="144"/>
      <c r="B73" s="144"/>
      <c r="C73" s="40"/>
      <c r="D73" s="146" t="s">
        <v>113</v>
      </c>
      <c r="E73" s="47">
        <f>'Marketing Budget'!C56</f>
        <v>0</v>
      </c>
      <c r="F73" s="48">
        <f>'Marketing Budget'!D56</f>
        <v>0</v>
      </c>
      <c r="G73" s="48">
        <f>'Marketing Budget'!E56</f>
        <v>0</v>
      </c>
      <c r="H73" s="48">
        <f>'Marketing Budget'!F56</f>
        <v>0</v>
      </c>
      <c r="I73" s="48">
        <f>'Marketing Budget'!G56</f>
        <v>0</v>
      </c>
      <c r="J73" s="48">
        <f>'Marketing Budget'!H56</f>
        <v>0</v>
      </c>
      <c r="K73" s="48">
        <f>'Marketing Budget'!I56</f>
        <v>0</v>
      </c>
      <c r="L73" s="48">
        <f>'Marketing Budget'!J56</f>
        <v>0</v>
      </c>
      <c r="M73" s="48">
        <f>'Marketing Budget'!K56</f>
        <v>0</v>
      </c>
      <c r="N73" s="48">
        <f>'Marketing Budget'!L56</f>
        <v>0</v>
      </c>
      <c r="O73" s="48">
        <f>'Marketing Budget'!M56</f>
        <v>0</v>
      </c>
      <c r="P73" s="48">
        <f>'Marketing Budget'!N56</f>
        <v>0</v>
      </c>
      <c r="Q73" s="47">
        <f>'Marketing Budget'!O56</f>
        <v>0</v>
      </c>
      <c r="R73" s="48">
        <f>'Marketing Budget'!P56</f>
        <v>0</v>
      </c>
      <c r="S73" s="48">
        <f>'Marketing Budget'!Q56</f>
        <v>0</v>
      </c>
      <c r="T73" s="48">
        <f>'Marketing Budget'!R56</f>
        <v>0</v>
      </c>
      <c r="U73" s="48">
        <f>'Marketing Budget'!S56</f>
        <v>0</v>
      </c>
      <c r="V73" s="48">
        <f>'Marketing Budget'!T56</f>
        <v>0</v>
      </c>
      <c r="W73" s="48">
        <f>'Marketing Budget'!U56</f>
        <v>0</v>
      </c>
      <c r="X73" s="48">
        <f>'Marketing Budget'!V56</f>
        <v>0</v>
      </c>
      <c r="Y73" s="48">
        <f>'Marketing Budget'!W56</f>
        <v>0</v>
      </c>
      <c r="Z73" s="48">
        <f>'Marketing Budget'!X56</f>
        <v>0</v>
      </c>
      <c r="AA73" s="48">
        <f>'Marketing Budget'!Y56</f>
        <v>0</v>
      </c>
      <c r="AB73" s="49">
        <f>'Marketing Budget'!Z56</f>
        <v>0</v>
      </c>
      <c r="AC73" s="48">
        <f>'Marketing Budget'!AA56</f>
        <v>0</v>
      </c>
      <c r="AD73" s="48">
        <f>'Marketing Budget'!AB56</f>
        <v>0</v>
      </c>
      <c r="AE73" s="48">
        <f>'Marketing Budget'!AC56</f>
        <v>0</v>
      </c>
      <c r="AF73" s="48">
        <f>'Marketing Budget'!AD56</f>
        <v>0</v>
      </c>
      <c r="AG73" s="48">
        <f>'Marketing Budget'!AE56</f>
        <v>0</v>
      </c>
      <c r="AH73" s="48">
        <f>'Marketing Budget'!AF56</f>
        <v>0</v>
      </c>
      <c r="AI73" s="48">
        <f>'Marketing Budget'!AG56</f>
        <v>0</v>
      </c>
      <c r="AJ73" s="48">
        <f>'Marketing Budget'!AH56</f>
        <v>0</v>
      </c>
      <c r="AK73" s="48">
        <f>'Marketing Budget'!AI56</f>
        <v>0</v>
      </c>
      <c r="AL73" s="48">
        <f>'Marketing Budget'!AJ56</f>
        <v>0</v>
      </c>
      <c r="AM73" s="48">
        <f>'Marketing Budget'!AK56</f>
        <v>0</v>
      </c>
      <c r="AN73" s="48">
        <f>'Marketing Budget'!AL56</f>
        <v>0</v>
      </c>
      <c r="AO73" s="47">
        <f>'Marketing Budget'!AM56</f>
        <v>0</v>
      </c>
      <c r="AP73" s="48">
        <f>'Marketing Budget'!AN56</f>
        <v>0</v>
      </c>
      <c r="AQ73" s="48">
        <f>'Marketing Budget'!AO56</f>
        <v>0</v>
      </c>
      <c r="AR73" s="48">
        <f>'Marketing Budget'!AP56</f>
        <v>0</v>
      </c>
      <c r="AS73" s="48">
        <f>'Marketing Budget'!AQ56</f>
        <v>0</v>
      </c>
      <c r="AT73" s="48">
        <f>'Marketing Budget'!AR56</f>
        <v>0</v>
      </c>
      <c r="AU73" s="48">
        <f>'Marketing Budget'!AS56</f>
        <v>0</v>
      </c>
      <c r="AV73" s="48">
        <f>'Marketing Budget'!AT56</f>
        <v>0</v>
      </c>
      <c r="AW73" s="48">
        <f>'Marketing Budget'!AU56</f>
        <v>0</v>
      </c>
      <c r="AX73" s="48">
        <f>'Marketing Budget'!AV56</f>
        <v>0</v>
      </c>
      <c r="AY73" s="48">
        <f>'Marketing Budget'!AW56</f>
        <v>0</v>
      </c>
      <c r="AZ73" s="49">
        <f>'Marketing Budget'!AX56</f>
        <v>0</v>
      </c>
      <c r="BA73" s="47">
        <f>'Marketing Budget'!AY56</f>
        <v>0</v>
      </c>
      <c r="BB73" s="48">
        <f>'Marketing Budget'!AZ56</f>
        <v>0</v>
      </c>
      <c r="BC73" s="48">
        <f>'Marketing Budget'!BA56</f>
        <v>0</v>
      </c>
      <c r="BD73" s="48">
        <f>'Marketing Budget'!BB56</f>
        <v>0</v>
      </c>
      <c r="BE73" s="48">
        <f>'Marketing Budget'!BC56</f>
        <v>0</v>
      </c>
      <c r="BF73" s="48">
        <f>'Marketing Budget'!BD56</f>
        <v>0</v>
      </c>
      <c r="BG73" s="48">
        <f>'Marketing Budget'!BE56</f>
        <v>0</v>
      </c>
      <c r="BH73" s="48">
        <f>'Marketing Budget'!BF56</f>
        <v>0</v>
      </c>
      <c r="BI73" s="48">
        <f>'Marketing Budget'!BG56</f>
        <v>0</v>
      </c>
      <c r="BJ73" s="48">
        <f>'Marketing Budget'!BH56</f>
        <v>0</v>
      </c>
      <c r="BK73" s="48">
        <f>'Marketing Budget'!BI56</f>
        <v>0</v>
      </c>
      <c r="BL73" s="49">
        <f>'Marketing Budget'!BJ56</f>
        <v>0</v>
      </c>
      <c r="BM73"/>
      <c r="BN73"/>
      <c r="BO73"/>
      <c r="BP73"/>
      <c r="BQ73"/>
      <c r="BR73"/>
      <c r="BS73"/>
    </row>
    <row r="74" spans="1:72" ht="15.75" customHeight="1" x14ac:dyDescent="0.4">
      <c r="A74" s="144"/>
      <c r="B74" s="144"/>
      <c r="C74" s="40"/>
      <c r="D74" s="146" t="s">
        <v>114</v>
      </c>
      <c r="E74" s="81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1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3">
        <v>0</v>
      </c>
      <c r="AC74" s="82">
        <v>0</v>
      </c>
      <c r="AD74" s="82">
        <v>0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82">
        <v>0</v>
      </c>
      <c r="AK74" s="82">
        <v>0</v>
      </c>
      <c r="AL74" s="82">
        <v>0</v>
      </c>
      <c r="AM74" s="82">
        <v>0</v>
      </c>
      <c r="AN74" s="82">
        <v>0</v>
      </c>
      <c r="AO74" s="81">
        <v>0</v>
      </c>
      <c r="AP74" s="82">
        <v>0</v>
      </c>
      <c r="AQ74" s="82">
        <v>0</v>
      </c>
      <c r="AR74" s="82">
        <v>0</v>
      </c>
      <c r="AS74" s="82">
        <v>0</v>
      </c>
      <c r="AT74" s="82">
        <v>0</v>
      </c>
      <c r="AU74" s="82">
        <v>0</v>
      </c>
      <c r="AV74" s="82">
        <v>0</v>
      </c>
      <c r="AW74" s="82">
        <v>0</v>
      </c>
      <c r="AX74" s="82">
        <v>0</v>
      </c>
      <c r="AY74" s="82">
        <v>0</v>
      </c>
      <c r="AZ74" s="83">
        <v>0</v>
      </c>
      <c r="BA74" s="81">
        <v>0</v>
      </c>
      <c r="BB74" s="82">
        <v>0</v>
      </c>
      <c r="BC74" s="82">
        <v>0</v>
      </c>
      <c r="BD74" s="82">
        <v>0</v>
      </c>
      <c r="BE74" s="82">
        <v>0</v>
      </c>
      <c r="BF74" s="82">
        <v>0</v>
      </c>
      <c r="BG74" s="82">
        <v>0</v>
      </c>
      <c r="BH74" s="82">
        <v>0</v>
      </c>
      <c r="BI74" s="82">
        <v>0</v>
      </c>
      <c r="BJ74" s="82">
        <v>0</v>
      </c>
      <c r="BK74" s="82">
        <v>0</v>
      </c>
      <c r="BL74" s="83">
        <v>0</v>
      </c>
      <c r="BM74"/>
      <c r="BN74"/>
      <c r="BO74"/>
      <c r="BP74"/>
      <c r="BQ74"/>
      <c r="BR74"/>
      <c r="BS74"/>
    </row>
    <row r="75" spans="1:72" ht="15.75" customHeight="1" x14ac:dyDescent="0.4">
      <c r="A75" s="144"/>
      <c r="B75" s="144"/>
      <c r="C75" s="40"/>
      <c r="D75" s="146" t="s">
        <v>115</v>
      </c>
      <c r="E75" s="81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1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3">
        <v>0</v>
      </c>
      <c r="AC75" s="82">
        <v>0</v>
      </c>
      <c r="AD75" s="82">
        <v>0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82">
        <v>0</v>
      </c>
      <c r="AK75" s="82">
        <v>0</v>
      </c>
      <c r="AL75" s="82">
        <v>0</v>
      </c>
      <c r="AM75" s="82">
        <v>0</v>
      </c>
      <c r="AN75" s="82">
        <v>0</v>
      </c>
      <c r="AO75" s="81">
        <v>0</v>
      </c>
      <c r="AP75" s="82">
        <v>0</v>
      </c>
      <c r="AQ75" s="82">
        <v>0</v>
      </c>
      <c r="AR75" s="82">
        <v>0</v>
      </c>
      <c r="AS75" s="82">
        <v>0</v>
      </c>
      <c r="AT75" s="82">
        <v>0</v>
      </c>
      <c r="AU75" s="82">
        <v>0</v>
      </c>
      <c r="AV75" s="82">
        <v>0</v>
      </c>
      <c r="AW75" s="82">
        <v>0</v>
      </c>
      <c r="AX75" s="82">
        <v>0</v>
      </c>
      <c r="AY75" s="82">
        <v>0</v>
      </c>
      <c r="AZ75" s="83">
        <v>0</v>
      </c>
      <c r="BA75" s="81">
        <v>0</v>
      </c>
      <c r="BB75" s="82">
        <v>0</v>
      </c>
      <c r="BC75" s="82">
        <v>0</v>
      </c>
      <c r="BD75" s="82">
        <v>0</v>
      </c>
      <c r="BE75" s="82">
        <v>0</v>
      </c>
      <c r="BF75" s="82">
        <v>0</v>
      </c>
      <c r="BG75" s="82">
        <v>0</v>
      </c>
      <c r="BH75" s="82">
        <v>0</v>
      </c>
      <c r="BI75" s="82">
        <v>0</v>
      </c>
      <c r="BJ75" s="82">
        <v>0</v>
      </c>
      <c r="BK75" s="82">
        <v>0</v>
      </c>
      <c r="BL75" s="83">
        <v>0</v>
      </c>
      <c r="BM75"/>
      <c r="BN75"/>
      <c r="BO75"/>
      <c r="BP75"/>
      <c r="BQ75"/>
      <c r="BR75"/>
      <c r="BS75"/>
    </row>
    <row r="76" spans="1:72" ht="15.75" customHeight="1" x14ac:dyDescent="0.4">
      <c r="A76" s="145"/>
      <c r="B76" s="145"/>
      <c r="C76" s="40"/>
      <c r="D76" s="146" t="s">
        <v>116</v>
      </c>
      <c r="E76" s="81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1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3">
        <v>0</v>
      </c>
      <c r="AC76" s="82">
        <v>0</v>
      </c>
      <c r="AD76" s="82">
        <v>0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82">
        <v>0</v>
      </c>
      <c r="AK76" s="82">
        <v>0</v>
      </c>
      <c r="AL76" s="82">
        <v>0</v>
      </c>
      <c r="AM76" s="82">
        <v>0</v>
      </c>
      <c r="AN76" s="82">
        <v>0</v>
      </c>
      <c r="AO76" s="81">
        <v>0</v>
      </c>
      <c r="AP76" s="82">
        <v>0</v>
      </c>
      <c r="AQ76" s="82">
        <v>0</v>
      </c>
      <c r="AR76" s="82">
        <v>0</v>
      </c>
      <c r="AS76" s="82">
        <v>0</v>
      </c>
      <c r="AT76" s="82">
        <v>0</v>
      </c>
      <c r="AU76" s="82">
        <v>0</v>
      </c>
      <c r="AV76" s="82">
        <v>0</v>
      </c>
      <c r="AW76" s="82">
        <v>0</v>
      </c>
      <c r="AX76" s="82">
        <v>0</v>
      </c>
      <c r="AY76" s="82">
        <v>0</v>
      </c>
      <c r="AZ76" s="83">
        <v>0</v>
      </c>
      <c r="BA76" s="81">
        <v>0</v>
      </c>
      <c r="BB76" s="82">
        <v>0</v>
      </c>
      <c r="BC76" s="82">
        <v>0</v>
      </c>
      <c r="BD76" s="82">
        <v>0</v>
      </c>
      <c r="BE76" s="82">
        <v>0</v>
      </c>
      <c r="BF76" s="82">
        <v>0</v>
      </c>
      <c r="BG76" s="82">
        <v>0</v>
      </c>
      <c r="BH76" s="82">
        <v>0</v>
      </c>
      <c r="BI76" s="82">
        <v>0</v>
      </c>
      <c r="BJ76" s="82">
        <v>0</v>
      </c>
      <c r="BK76" s="82">
        <v>0</v>
      </c>
      <c r="BL76" s="83">
        <v>0</v>
      </c>
      <c r="BM76"/>
      <c r="BN76"/>
      <c r="BO76"/>
      <c r="BP76"/>
      <c r="BQ76"/>
      <c r="BR76"/>
      <c r="BS76"/>
    </row>
    <row r="77" spans="1:72" ht="15.75" customHeight="1" x14ac:dyDescent="0.4">
      <c r="A77" s="144"/>
      <c r="B77" s="144"/>
      <c r="C77" s="40"/>
      <c r="D77" s="146" t="s">
        <v>117</v>
      </c>
      <c r="E77" s="81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1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83">
        <v>0</v>
      </c>
      <c r="AC77" s="82">
        <v>0</v>
      </c>
      <c r="AD77" s="82">
        <v>0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82">
        <v>0</v>
      </c>
      <c r="AK77" s="82">
        <v>0</v>
      </c>
      <c r="AL77" s="82">
        <v>0</v>
      </c>
      <c r="AM77" s="82">
        <v>0</v>
      </c>
      <c r="AN77" s="82">
        <v>0</v>
      </c>
      <c r="AO77" s="81">
        <v>0</v>
      </c>
      <c r="AP77" s="82">
        <v>0</v>
      </c>
      <c r="AQ77" s="82">
        <v>0</v>
      </c>
      <c r="AR77" s="82">
        <v>0</v>
      </c>
      <c r="AS77" s="82">
        <v>0</v>
      </c>
      <c r="AT77" s="82">
        <v>0</v>
      </c>
      <c r="AU77" s="82">
        <v>0</v>
      </c>
      <c r="AV77" s="82">
        <v>0</v>
      </c>
      <c r="AW77" s="82">
        <v>0</v>
      </c>
      <c r="AX77" s="82">
        <v>0</v>
      </c>
      <c r="AY77" s="82">
        <v>0</v>
      </c>
      <c r="AZ77" s="83">
        <v>0</v>
      </c>
      <c r="BA77" s="81">
        <v>0</v>
      </c>
      <c r="BB77" s="82">
        <v>0</v>
      </c>
      <c r="BC77" s="82">
        <v>0</v>
      </c>
      <c r="BD77" s="82">
        <v>0</v>
      </c>
      <c r="BE77" s="82">
        <v>0</v>
      </c>
      <c r="BF77" s="82">
        <v>0</v>
      </c>
      <c r="BG77" s="82">
        <v>0</v>
      </c>
      <c r="BH77" s="82">
        <v>0</v>
      </c>
      <c r="BI77" s="82">
        <v>0</v>
      </c>
      <c r="BJ77" s="82">
        <v>0</v>
      </c>
      <c r="BK77" s="82">
        <v>0</v>
      </c>
      <c r="BL77" s="83">
        <v>0</v>
      </c>
      <c r="BM77"/>
      <c r="BN77"/>
      <c r="BO77"/>
      <c r="BP77"/>
      <c r="BQ77"/>
      <c r="BR77"/>
      <c r="BS77"/>
    </row>
    <row r="78" spans="1:72" ht="15.75" customHeight="1" x14ac:dyDescent="0.4">
      <c r="A78" s="145"/>
      <c r="B78" s="145"/>
      <c r="C78" s="40"/>
      <c r="D78" s="146" t="s">
        <v>118</v>
      </c>
      <c r="E78" s="81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1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3">
        <v>0</v>
      </c>
      <c r="AC78" s="82">
        <v>0</v>
      </c>
      <c r="AD78" s="82">
        <v>0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82">
        <v>0</v>
      </c>
      <c r="AK78" s="82">
        <v>0</v>
      </c>
      <c r="AL78" s="82">
        <v>0</v>
      </c>
      <c r="AM78" s="82">
        <v>0</v>
      </c>
      <c r="AN78" s="82">
        <v>0</v>
      </c>
      <c r="AO78" s="81">
        <v>0</v>
      </c>
      <c r="AP78" s="82">
        <v>0</v>
      </c>
      <c r="AQ78" s="82">
        <v>0</v>
      </c>
      <c r="AR78" s="82">
        <v>0</v>
      </c>
      <c r="AS78" s="82">
        <v>0</v>
      </c>
      <c r="AT78" s="82">
        <v>0</v>
      </c>
      <c r="AU78" s="82">
        <v>0</v>
      </c>
      <c r="AV78" s="82">
        <v>0</v>
      </c>
      <c r="AW78" s="82">
        <v>0</v>
      </c>
      <c r="AX78" s="82">
        <v>0</v>
      </c>
      <c r="AY78" s="82">
        <v>0</v>
      </c>
      <c r="AZ78" s="83">
        <v>0</v>
      </c>
      <c r="BA78" s="81">
        <v>0</v>
      </c>
      <c r="BB78" s="82">
        <v>0</v>
      </c>
      <c r="BC78" s="82">
        <v>0</v>
      </c>
      <c r="BD78" s="82">
        <v>0</v>
      </c>
      <c r="BE78" s="82">
        <v>0</v>
      </c>
      <c r="BF78" s="82">
        <v>0</v>
      </c>
      <c r="BG78" s="82">
        <v>0</v>
      </c>
      <c r="BH78" s="82">
        <v>0</v>
      </c>
      <c r="BI78" s="82">
        <v>0</v>
      </c>
      <c r="BJ78" s="82">
        <v>0</v>
      </c>
      <c r="BK78" s="82">
        <v>0</v>
      </c>
      <c r="BL78" s="83">
        <v>0</v>
      </c>
      <c r="BM78"/>
      <c r="BN78"/>
      <c r="BO78"/>
      <c r="BP78"/>
      <c r="BQ78"/>
      <c r="BR78"/>
      <c r="BS78"/>
    </row>
    <row r="79" spans="1:72" ht="15.75" customHeight="1" x14ac:dyDescent="0.4">
      <c r="A79" s="144"/>
      <c r="B79" s="144"/>
      <c r="C79" s="40"/>
      <c r="D79" s="146" t="s">
        <v>119</v>
      </c>
      <c r="E79" s="81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1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3">
        <v>0</v>
      </c>
      <c r="AC79" s="82">
        <v>0</v>
      </c>
      <c r="AD79" s="82">
        <v>0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1">
        <v>0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0</v>
      </c>
      <c r="AV79" s="82">
        <v>0</v>
      </c>
      <c r="AW79" s="82">
        <v>0</v>
      </c>
      <c r="AX79" s="82">
        <v>0</v>
      </c>
      <c r="AY79" s="82">
        <v>0</v>
      </c>
      <c r="AZ79" s="83">
        <v>0</v>
      </c>
      <c r="BA79" s="81">
        <v>0</v>
      </c>
      <c r="BB79" s="82">
        <v>0</v>
      </c>
      <c r="BC79" s="82">
        <v>0</v>
      </c>
      <c r="BD79" s="82">
        <v>0</v>
      </c>
      <c r="BE79" s="82">
        <v>0</v>
      </c>
      <c r="BF79" s="82">
        <v>0</v>
      </c>
      <c r="BG79" s="82">
        <v>0</v>
      </c>
      <c r="BH79" s="82">
        <v>0</v>
      </c>
      <c r="BI79" s="82">
        <v>0</v>
      </c>
      <c r="BJ79" s="82">
        <v>0</v>
      </c>
      <c r="BK79" s="82">
        <v>0</v>
      </c>
      <c r="BL79" s="83">
        <v>0</v>
      </c>
      <c r="BM79"/>
      <c r="BN79"/>
      <c r="BO79"/>
      <c r="BP79"/>
      <c r="BQ79"/>
      <c r="BR79"/>
      <c r="BS79"/>
    </row>
    <row r="80" spans="1:72" ht="15.75" customHeight="1" x14ac:dyDescent="0.4">
      <c r="A80" s="40"/>
      <c r="B80" s="40"/>
      <c r="C80" s="40"/>
      <c r="D80" s="146" t="s">
        <v>120</v>
      </c>
      <c r="E80" s="81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1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3">
        <v>0</v>
      </c>
      <c r="AC80" s="82">
        <v>0</v>
      </c>
      <c r="AD80" s="82">
        <v>0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82">
        <v>0</v>
      </c>
      <c r="AK80" s="82">
        <v>0</v>
      </c>
      <c r="AL80" s="82">
        <v>0</v>
      </c>
      <c r="AM80" s="82">
        <v>0</v>
      </c>
      <c r="AN80" s="82">
        <v>0</v>
      </c>
      <c r="AO80" s="81">
        <v>0</v>
      </c>
      <c r="AP80" s="82">
        <v>0</v>
      </c>
      <c r="AQ80" s="82">
        <v>0</v>
      </c>
      <c r="AR80" s="82">
        <v>0</v>
      </c>
      <c r="AS80" s="82">
        <v>0</v>
      </c>
      <c r="AT80" s="82">
        <v>0</v>
      </c>
      <c r="AU80" s="82">
        <v>0</v>
      </c>
      <c r="AV80" s="82">
        <v>0</v>
      </c>
      <c r="AW80" s="82">
        <v>0</v>
      </c>
      <c r="AX80" s="82">
        <v>0</v>
      </c>
      <c r="AY80" s="82">
        <v>0</v>
      </c>
      <c r="AZ80" s="83">
        <v>0</v>
      </c>
      <c r="BA80" s="81">
        <v>0</v>
      </c>
      <c r="BB80" s="82">
        <v>0</v>
      </c>
      <c r="BC80" s="82">
        <v>0</v>
      </c>
      <c r="BD80" s="82">
        <v>0</v>
      </c>
      <c r="BE80" s="82">
        <v>0</v>
      </c>
      <c r="BF80" s="82">
        <v>0</v>
      </c>
      <c r="BG80" s="82">
        <v>0</v>
      </c>
      <c r="BH80" s="82">
        <v>0</v>
      </c>
      <c r="BI80" s="82">
        <v>0</v>
      </c>
      <c r="BJ80" s="82">
        <v>0</v>
      </c>
      <c r="BK80" s="82">
        <v>0</v>
      </c>
      <c r="BL80" s="83">
        <v>0</v>
      </c>
      <c r="BM80"/>
      <c r="BN80"/>
      <c r="BO80"/>
      <c r="BP80"/>
      <c r="BQ80"/>
      <c r="BR80"/>
      <c r="BS80"/>
    </row>
    <row r="81" spans="1:71" ht="15.75" customHeight="1" x14ac:dyDescent="0.4">
      <c r="A81" s="40"/>
      <c r="B81" s="40"/>
      <c r="C81" s="40"/>
      <c r="D81" s="146" t="s">
        <v>121</v>
      </c>
      <c r="E81" s="81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1">
        <v>0</v>
      </c>
      <c r="R81" s="82">
        <v>0</v>
      </c>
      <c r="S81" s="82">
        <v>0</v>
      </c>
      <c r="T81" s="82">
        <v>0</v>
      </c>
      <c r="U81" s="82">
        <v>0</v>
      </c>
      <c r="V81" s="82">
        <v>0</v>
      </c>
      <c r="W81" s="82">
        <v>0</v>
      </c>
      <c r="X81" s="82">
        <v>0</v>
      </c>
      <c r="Y81" s="82">
        <v>0</v>
      </c>
      <c r="Z81" s="82">
        <v>0</v>
      </c>
      <c r="AA81" s="82">
        <v>0</v>
      </c>
      <c r="AB81" s="83">
        <v>0</v>
      </c>
      <c r="AC81" s="82">
        <v>0</v>
      </c>
      <c r="AD81" s="82">
        <v>0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82">
        <v>0</v>
      </c>
      <c r="AK81" s="82">
        <v>0</v>
      </c>
      <c r="AL81" s="82">
        <v>0</v>
      </c>
      <c r="AM81" s="82">
        <v>0</v>
      </c>
      <c r="AN81" s="82">
        <v>0</v>
      </c>
      <c r="AO81" s="81">
        <v>0</v>
      </c>
      <c r="AP81" s="82">
        <v>0</v>
      </c>
      <c r="AQ81" s="82">
        <v>0</v>
      </c>
      <c r="AR81" s="82">
        <v>0</v>
      </c>
      <c r="AS81" s="82">
        <v>0</v>
      </c>
      <c r="AT81" s="82">
        <v>0</v>
      </c>
      <c r="AU81" s="82">
        <v>0</v>
      </c>
      <c r="AV81" s="82">
        <v>0</v>
      </c>
      <c r="AW81" s="82">
        <v>0</v>
      </c>
      <c r="AX81" s="82">
        <v>0</v>
      </c>
      <c r="AY81" s="82">
        <v>0</v>
      </c>
      <c r="AZ81" s="83">
        <v>0</v>
      </c>
      <c r="BA81" s="81">
        <v>0</v>
      </c>
      <c r="BB81" s="82">
        <v>0</v>
      </c>
      <c r="BC81" s="82">
        <v>0</v>
      </c>
      <c r="BD81" s="82">
        <v>0</v>
      </c>
      <c r="BE81" s="82">
        <v>0</v>
      </c>
      <c r="BF81" s="82">
        <v>0</v>
      </c>
      <c r="BG81" s="82">
        <v>0</v>
      </c>
      <c r="BH81" s="82">
        <v>0</v>
      </c>
      <c r="BI81" s="82">
        <v>0</v>
      </c>
      <c r="BJ81" s="82">
        <v>0</v>
      </c>
      <c r="BK81" s="82">
        <v>0</v>
      </c>
      <c r="BL81" s="83">
        <v>0</v>
      </c>
      <c r="BM81"/>
      <c r="BN81"/>
      <c r="BO81"/>
      <c r="BP81"/>
      <c r="BQ81"/>
      <c r="BR81"/>
      <c r="BS81"/>
    </row>
    <row r="82" spans="1:71" ht="15.75" customHeight="1" x14ac:dyDescent="0.4">
      <c r="A82" s="40"/>
      <c r="B82" s="40"/>
      <c r="C82" s="40"/>
      <c r="D82" s="146" t="s">
        <v>122</v>
      </c>
      <c r="E82" s="81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1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3">
        <v>0</v>
      </c>
      <c r="AC82" s="82">
        <v>0</v>
      </c>
      <c r="AD82" s="82">
        <v>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82">
        <v>0</v>
      </c>
      <c r="AK82" s="82">
        <v>0</v>
      </c>
      <c r="AL82" s="82">
        <v>0</v>
      </c>
      <c r="AM82" s="82">
        <v>0</v>
      </c>
      <c r="AN82" s="82">
        <v>0</v>
      </c>
      <c r="AO82" s="81">
        <v>0</v>
      </c>
      <c r="AP82" s="82">
        <v>0</v>
      </c>
      <c r="AQ82" s="82">
        <v>0</v>
      </c>
      <c r="AR82" s="82">
        <v>0</v>
      </c>
      <c r="AS82" s="82">
        <v>0</v>
      </c>
      <c r="AT82" s="82">
        <v>0</v>
      </c>
      <c r="AU82" s="82">
        <v>0</v>
      </c>
      <c r="AV82" s="82">
        <v>0</v>
      </c>
      <c r="AW82" s="82">
        <v>0</v>
      </c>
      <c r="AX82" s="82">
        <v>0</v>
      </c>
      <c r="AY82" s="82">
        <v>0</v>
      </c>
      <c r="AZ82" s="83">
        <v>0</v>
      </c>
      <c r="BA82" s="81">
        <v>0</v>
      </c>
      <c r="BB82" s="82">
        <v>0</v>
      </c>
      <c r="BC82" s="82">
        <v>0</v>
      </c>
      <c r="BD82" s="82">
        <v>0</v>
      </c>
      <c r="BE82" s="82">
        <v>0</v>
      </c>
      <c r="BF82" s="82">
        <v>0</v>
      </c>
      <c r="BG82" s="82">
        <v>0</v>
      </c>
      <c r="BH82" s="82">
        <v>0</v>
      </c>
      <c r="BI82" s="82">
        <v>0</v>
      </c>
      <c r="BJ82" s="82">
        <v>0</v>
      </c>
      <c r="BK82" s="82">
        <v>0</v>
      </c>
      <c r="BL82" s="83">
        <v>0</v>
      </c>
      <c r="BM82"/>
      <c r="BN82"/>
      <c r="BO82"/>
      <c r="BP82"/>
      <c r="BQ82"/>
      <c r="BR82"/>
      <c r="BS82"/>
    </row>
    <row r="83" spans="1:71" ht="15.75" customHeight="1" x14ac:dyDescent="0.4">
      <c r="A83" s="40"/>
      <c r="B83" s="40"/>
      <c r="C83" s="40"/>
      <c r="D83" s="146" t="s">
        <v>36</v>
      </c>
      <c r="E83" s="81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1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3">
        <v>0</v>
      </c>
      <c r="AC83" s="82">
        <v>0</v>
      </c>
      <c r="AD83" s="82">
        <v>0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1">
        <v>0</v>
      </c>
      <c r="AP83" s="82">
        <v>0</v>
      </c>
      <c r="AQ83" s="82">
        <v>0</v>
      </c>
      <c r="AR83" s="82">
        <v>0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2">
        <v>0</v>
      </c>
      <c r="AZ83" s="83">
        <v>0</v>
      </c>
      <c r="BA83" s="81">
        <v>0</v>
      </c>
      <c r="BB83" s="82">
        <v>0</v>
      </c>
      <c r="BC83" s="82">
        <v>0</v>
      </c>
      <c r="BD83" s="82">
        <v>0</v>
      </c>
      <c r="BE83" s="82">
        <v>0</v>
      </c>
      <c r="BF83" s="82">
        <v>0</v>
      </c>
      <c r="BG83" s="82">
        <v>0</v>
      </c>
      <c r="BH83" s="82">
        <v>0</v>
      </c>
      <c r="BI83" s="82">
        <v>0</v>
      </c>
      <c r="BJ83" s="82">
        <v>0</v>
      </c>
      <c r="BK83" s="82">
        <v>0</v>
      </c>
      <c r="BL83" s="83">
        <v>0</v>
      </c>
      <c r="BM83"/>
      <c r="BN83"/>
      <c r="BO83"/>
      <c r="BP83"/>
      <c r="BQ83"/>
      <c r="BR83"/>
      <c r="BS83"/>
    </row>
    <row r="84" spans="1:71" ht="15.75" customHeight="1" x14ac:dyDescent="0.4">
      <c r="A84" s="40"/>
      <c r="B84" s="40"/>
      <c r="C84" s="40"/>
      <c r="D84" s="146" t="s">
        <v>123</v>
      </c>
      <c r="E84" s="81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1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3">
        <v>0</v>
      </c>
      <c r="AC84" s="82">
        <v>0</v>
      </c>
      <c r="AD84" s="82">
        <v>0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1">
        <v>0</v>
      </c>
      <c r="AP84" s="82">
        <v>0</v>
      </c>
      <c r="AQ84" s="82">
        <v>0</v>
      </c>
      <c r="AR84" s="82">
        <v>0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3">
        <v>0</v>
      </c>
      <c r="BA84" s="81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3">
        <v>0</v>
      </c>
      <c r="BM84"/>
      <c r="BN84"/>
      <c r="BO84"/>
      <c r="BP84"/>
      <c r="BQ84"/>
      <c r="BR84"/>
      <c r="BS84"/>
    </row>
    <row r="85" spans="1:71" ht="15.75" customHeight="1" x14ac:dyDescent="0.45">
      <c r="A85" s="40"/>
      <c r="B85" s="40"/>
      <c r="C85" s="40"/>
      <c r="D85" s="135" t="s">
        <v>223</v>
      </c>
      <c r="E85" s="81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1">
        <v>0</v>
      </c>
      <c r="R85" s="82">
        <v>0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82">
        <v>0</v>
      </c>
      <c r="AB85" s="83">
        <v>0</v>
      </c>
      <c r="AC85" s="82">
        <v>0</v>
      </c>
      <c r="AD85" s="82">
        <v>0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82">
        <v>0</v>
      </c>
      <c r="AK85" s="82">
        <v>0</v>
      </c>
      <c r="AL85" s="82">
        <v>0</v>
      </c>
      <c r="AM85" s="82">
        <v>0</v>
      </c>
      <c r="AN85" s="82">
        <v>0</v>
      </c>
      <c r="AO85" s="81">
        <v>0</v>
      </c>
      <c r="AP85" s="82">
        <v>0</v>
      </c>
      <c r="AQ85" s="82">
        <v>0</v>
      </c>
      <c r="AR85" s="82">
        <v>0</v>
      </c>
      <c r="AS85" s="82">
        <v>0</v>
      </c>
      <c r="AT85" s="82">
        <v>0</v>
      </c>
      <c r="AU85" s="82">
        <v>0</v>
      </c>
      <c r="AV85" s="82">
        <v>0</v>
      </c>
      <c r="AW85" s="82">
        <v>0</v>
      </c>
      <c r="AX85" s="82">
        <v>0</v>
      </c>
      <c r="AY85" s="82">
        <v>0</v>
      </c>
      <c r="AZ85" s="83">
        <v>0</v>
      </c>
      <c r="BA85" s="81">
        <v>0</v>
      </c>
      <c r="BB85" s="82">
        <v>0</v>
      </c>
      <c r="BC85" s="82">
        <v>0</v>
      </c>
      <c r="BD85" s="82">
        <v>0</v>
      </c>
      <c r="BE85" s="82">
        <v>0</v>
      </c>
      <c r="BF85" s="82">
        <v>0</v>
      </c>
      <c r="BG85" s="82">
        <v>0</v>
      </c>
      <c r="BH85" s="82">
        <v>0</v>
      </c>
      <c r="BI85" s="82">
        <v>0</v>
      </c>
      <c r="BJ85" s="82">
        <v>0</v>
      </c>
      <c r="BK85" s="82">
        <v>0</v>
      </c>
      <c r="BL85" s="83">
        <v>0</v>
      </c>
      <c r="BM85"/>
      <c r="BN85"/>
      <c r="BO85"/>
      <c r="BP85"/>
      <c r="BQ85"/>
      <c r="BR85"/>
      <c r="BS85"/>
    </row>
    <row r="86" spans="1:71" ht="15.75" customHeight="1" x14ac:dyDescent="0.45">
      <c r="A86" s="40"/>
      <c r="B86" s="40"/>
      <c r="C86" s="40"/>
      <c r="D86" s="135"/>
      <c r="E86" s="81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1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82">
        <v>0</v>
      </c>
      <c r="Z86" s="82">
        <v>0</v>
      </c>
      <c r="AA86" s="82">
        <v>0</v>
      </c>
      <c r="AB86" s="83">
        <v>0</v>
      </c>
      <c r="AC86" s="82">
        <v>0</v>
      </c>
      <c r="AD86" s="82">
        <v>0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82">
        <v>0</v>
      </c>
      <c r="AK86" s="82">
        <v>0</v>
      </c>
      <c r="AL86" s="82">
        <v>0</v>
      </c>
      <c r="AM86" s="82">
        <v>0</v>
      </c>
      <c r="AN86" s="82">
        <v>0</v>
      </c>
      <c r="AO86" s="81">
        <v>0</v>
      </c>
      <c r="AP86" s="82">
        <v>0</v>
      </c>
      <c r="AQ86" s="82">
        <v>0</v>
      </c>
      <c r="AR86" s="82">
        <v>0</v>
      </c>
      <c r="AS86" s="82">
        <v>0</v>
      </c>
      <c r="AT86" s="82">
        <v>0</v>
      </c>
      <c r="AU86" s="82">
        <v>0</v>
      </c>
      <c r="AV86" s="82">
        <v>0</v>
      </c>
      <c r="AW86" s="82">
        <v>0</v>
      </c>
      <c r="AX86" s="82">
        <v>0</v>
      </c>
      <c r="AY86" s="82">
        <v>0</v>
      </c>
      <c r="AZ86" s="83">
        <v>0</v>
      </c>
      <c r="BA86" s="81">
        <v>0</v>
      </c>
      <c r="BB86" s="82">
        <v>0</v>
      </c>
      <c r="BC86" s="82">
        <v>0</v>
      </c>
      <c r="BD86" s="82">
        <v>0</v>
      </c>
      <c r="BE86" s="82">
        <v>0</v>
      </c>
      <c r="BF86" s="82">
        <v>0</v>
      </c>
      <c r="BG86" s="82">
        <v>0</v>
      </c>
      <c r="BH86" s="82">
        <v>0</v>
      </c>
      <c r="BI86" s="82">
        <v>0</v>
      </c>
      <c r="BJ86" s="82">
        <v>0</v>
      </c>
      <c r="BK86" s="82">
        <v>0</v>
      </c>
      <c r="BL86" s="83">
        <v>0</v>
      </c>
      <c r="BM86"/>
      <c r="BN86"/>
      <c r="BO86"/>
      <c r="BP86"/>
      <c r="BQ86"/>
      <c r="BR86"/>
      <c r="BS86"/>
    </row>
    <row r="87" spans="1:71" ht="15.75" customHeight="1" x14ac:dyDescent="0.45">
      <c r="A87" s="40"/>
      <c r="B87" s="40"/>
      <c r="C87" s="40"/>
      <c r="D87" s="135" t="s">
        <v>110</v>
      </c>
      <c r="E87" s="81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1">
        <v>0</v>
      </c>
      <c r="R87" s="82">
        <v>0</v>
      </c>
      <c r="S87" s="82">
        <v>0</v>
      </c>
      <c r="T87" s="82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2">
        <v>0</v>
      </c>
      <c r="AA87" s="82">
        <v>0</v>
      </c>
      <c r="AB87" s="83">
        <v>0</v>
      </c>
      <c r="AC87" s="82">
        <v>0</v>
      </c>
      <c r="AD87" s="82">
        <v>0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82">
        <v>0</v>
      </c>
      <c r="AK87" s="82">
        <v>0</v>
      </c>
      <c r="AL87" s="82">
        <v>0</v>
      </c>
      <c r="AM87" s="82">
        <v>0</v>
      </c>
      <c r="AN87" s="82">
        <v>0</v>
      </c>
      <c r="AO87" s="81">
        <v>0</v>
      </c>
      <c r="AP87" s="82">
        <v>0</v>
      </c>
      <c r="AQ87" s="82">
        <v>0</v>
      </c>
      <c r="AR87" s="82">
        <v>0</v>
      </c>
      <c r="AS87" s="82">
        <v>0</v>
      </c>
      <c r="AT87" s="82">
        <v>0</v>
      </c>
      <c r="AU87" s="82">
        <v>0</v>
      </c>
      <c r="AV87" s="82">
        <v>0</v>
      </c>
      <c r="AW87" s="82">
        <v>0</v>
      </c>
      <c r="AX87" s="82">
        <v>0</v>
      </c>
      <c r="AY87" s="82">
        <v>0</v>
      </c>
      <c r="AZ87" s="83">
        <v>0</v>
      </c>
      <c r="BA87" s="81">
        <v>0</v>
      </c>
      <c r="BB87" s="82">
        <v>0</v>
      </c>
      <c r="BC87" s="82">
        <v>0</v>
      </c>
      <c r="BD87" s="82">
        <v>0</v>
      </c>
      <c r="BE87" s="82">
        <v>0</v>
      </c>
      <c r="BF87" s="82">
        <v>0</v>
      </c>
      <c r="BG87" s="82">
        <v>0</v>
      </c>
      <c r="BH87" s="82">
        <v>0</v>
      </c>
      <c r="BI87" s="82">
        <v>0</v>
      </c>
      <c r="BJ87" s="82">
        <v>0</v>
      </c>
      <c r="BK87" s="82">
        <v>0</v>
      </c>
      <c r="BL87" s="83">
        <v>0</v>
      </c>
      <c r="BM87"/>
      <c r="BN87"/>
      <c r="BO87"/>
      <c r="BP87"/>
      <c r="BQ87"/>
      <c r="BR87"/>
      <c r="BS87"/>
    </row>
    <row r="88" spans="1:71" ht="15.75" customHeight="1" x14ac:dyDescent="0.45">
      <c r="A88" s="40"/>
      <c r="B88" s="40"/>
      <c r="C88" s="40"/>
      <c r="D88" s="135" t="s">
        <v>110</v>
      </c>
      <c r="E88" s="81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1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3">
        <v>0</v>
      </c>
      <c r="AC88" s="82">
        <v>0</v>
      </c>
      <c r="AD88" s="82">
        <v>0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82">
        <v>0</v>
      </c>
      <c r="AK88" s="82">
        <v>0</v>
      </c>
      <c r="AL88" s="82">
        <v>0</v>
      </c>
      <c r="AM88" s="82">
        <v>0</v>
      </c>
      <c r="AN88" s="82">
        <v>0</v>
      </c>
      <c r="AO88" s="81">
        <v>0</v>
      </c>
      <c r="AP88" s="82">
        <v>0</v>
      </c>
      <c r="AQ88" s="82">
        <v>0</v>
      </c>
      <c r="AR88" s="82">
        <v>0</v>
      </c>
      <c r="AS88" s="82">
        <v>0</v>
      </c>
      <c r="AT88" s="82">
        <v>0</v>
      </c>
      <c r="AU88" s="82">
        <v>0</v>
      </c>
      <c r="AV88" s="82">
        <v>0</v>
      </c>
      <c r="AW88" s="82">
        <v>0</v>
      </c>
      <c r="AX88" s="82">
        <v>0</v>
      </c>
      <c r="AY88" s="82">
        <v>0</v>
      </c>
      <c r="AZ88" s="83">
        <v>0</v>
      </c>
      <c r="BA88" s="81">
        <v>0</v>
      </c>
      <c r="BB88" s="82">
        <v>0</v>
      </c>
      <c r="BC88" s="82">
        <v>0</v>
      </c>
      <c r="BD88" s="82">
        <v>0</v>
      </c>
      <c r="BE88" s="82">
        <v>0</v>
      </c>
      <c r="BF88" s="82">
        <v>0</v>
      </c>
      <c r="BG88" s="82">
        <v>0</v>
      </c>
      <c r="BH88" s="82">
        <v>0</v>
      </c>
      <c r="BI88" s="82">
        <v>0</v>
      </c>
      <c r="BJ88" s="82">
        <v>0</v>
      </c>
      <c r="BK88" s="82">
        <v>0</v>
      </c>
      <c r="BL88" s="83">
        <v>0</v>
      </c>
      <c r="BM88"/>
      <c r="BN88"/>
      <c r="BO88"/>
      <c r="BP88"/>
      <c r="BQ88"/>
      <c r="BR88"/>
      <c r="BS88"/>
    </row>
    <row r="89" spans="1:71" ht="15.75" customHeight="1" x14ac:dyDescent="0.45">
      <c r="A89" s="40"/>
      <c r="B89" s="40"/>
      <c r="C89" s="40"/>
      <c r="D89" s="135" t="s">
        <v>110</v>
      </c>
      <c r="E89" s="81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1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3">
        <v>0</v>
      </c>
      <c r="AC89" s="82">
        <v>0</v>
      </c>
      <c r="AD89" s="82">
        <v>0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82">
        <v>0</v>
      </c>
      <c r="AK89" s="82">
        <v>0</v>
      </c>
      <c r="AL89" s="82">
        <v>0</v>
      </c>
      <c r="AM89" s="82">
        <v>0</v>
      </c>
      <c r="AN89" s="82">
        <v>0</v>
      </c>
      <c r="AO89" s="81">
        <v>0</v>
      </c>
      <c r="AP89" s="82">
        <v>0</v>
      </c>
      <c r="AQ89" s="82">
        <v>0</v>
      </c>
      <c r="AR89" s="82">
        <v>0</v>
      </c>
      <c r="AS89" s="82">
        <v>0</v>
      </c>
      <c r="AT89" s="82">
        <v>0</v>
      </c>
      <c r="AU89" s="82">
        <v>0</v>
      </c>
      <c r="AV89" s="82">
        <v>0</v>
      </c>
      <c r="AW89" s="82">
        <v>0</v>
      </c>
      <c r="AX89" s="82">
        <v>0</v>
      </c>
      <c r="AY89" s="82">
        <v>0</v>
      </c>
      <c r="AZ89" s="83">
        <v>0</v>
      </c>
      <c r="BA89" s="81">
        <v>0</v>
      </c>
      <c r="BB89" s="82">
        <v>0</v>
      </c>
      <c r="BC89" s="82">
        <v>0</v>
      </c>
      <c r="BD89" s="82">
        <v>0</v>
      </c>
      <c r="BE89" s="82">
        <v>0</v>
      </c>
      <c r="BF89" s="82">
        <v>0</v>
      </c>
      <c r="BG89" s="82">
        <v>0</v>
      </c>
      <c r="BH89" s="82">
        <v>0</v>
      </c>
      <c r="BI89" s="82">
        <v>0</v>
      </c>
      <c r="BJ89" s="82">
        <v>0</v>
      </c>
      <c r="BK89" s="82">
        <v>0</v>
      </c>
      <c r="BL89" s="83">
        <v>0</v>
      </c>
      <c r="BM89"/>
      <c r="BN89"/>
      <c r="BO89"/>
      <c r="BP89"/>
      <c r="BQ89"/>
      <c r="BR89"/>
      <c r="BS89"/>
    </row>
    <row r="90" spans="1:71" ht="15.75" customHeight="1" x14ac:dyDescent="0.4">
      <c r="A90" s="40"/>
      <c r="B90" s="40"/>
      <c r="C90" s="40"/>
      <c r="D90" s="146" t="s">
        <v>124</v>
      </c>
      <c r="E90" s="47">
        <f>+'Cash Flow Budget'!E57</f>
        <v>0</v>
      </c>
      <c r="F90" s="48">
        <f>+'Cash Flow Budget'!F57</f>
        <v>0</v>
      </c>
      <c r="G90" s="48">
        <f>+'Cash Flow Budget'!G57</f>
        <v>0</v>
      </c>
      <c r="H90" s="48">
        <f>+'Cash Flow Budget'!H57</f>
        <v>0</v>
      </c>
      <c r="I90" s="48">
        <f>+'Cash Flow Budget'!I57</f>
        <v>0</v>
      </c>
      <c r="J90" s="48">
        <f>+'Cash Flow Budget'!J57</f>
        <v>0</v>
      </c>
      <c r="K90" s="48">
        <f>+'Cash Flow Budget'!K57</f>
        <v>0</v>
      </c>
      <c r="L90" s="48">
        <f>+'Cash Flow Budget'!L57</f>
        <v>0</v>
      </c>
      <c r="M90" s="48">
        <f>+'Cash Flow Budget'!M57</f>
        <v>0</v>
      </c>
      <c r="N90" s="48">
        <f>+'Cash Flow Budget'!N57</f>
        <v>0</v>
      </c>
      <c r="O90" s="48">
        <f>+'Cash Flow Budget'!O57</f>
        <v>0</v>
      </c>
      <c r="P90" s="48">
        <f>+'Cash Flow Budget'!P57</f>
        <v>0</v>
      </c>
      <c r="Q90" s="47">
        <f>+'Cash Flow Budget'!R57</f>
        <v>0</v>
      </c>
      <c r="R90" s="48">
        <f>+'Cash Flow Budget'!S57</f>
        <v>0</v>
      </c>
      <c r="S90" s="48">
        <f>+'Cash Flow Budget'!T57</f>
        <v>0</v>
      </c>
      <c r="T90" s="48">
        <f>+'Cash Flow Budget'!U57</f>
        <v>0</v>
      </c>
      <c r="U90" s="48">
        <f>+'Cash Flow Budget'!V57</f>
        <v>0</v>
      </c>
      <c r="V90" s="48">
        <f>+'Cash Flow Budget'!W57</f>
        <v>0</v>
      </c>
      <c r="W90" s="48">
        <f>+'Cash Flow Budget'!X57</f>
        <v>0</v>
      </c>
      <c r="X90" s="48">
        <f>+'Cash Flow Budget'!Y57</f>
        <v>0</v>
      </c>
      <c r="Y90" s="48">
        <f>+'Cash Flow Budget'!Z57</f>
        <v>0</v>
      </c>
      <c r="Z90" s="48">
        <f>+'Cash Flow Budget'!AA57</f>
        <v>0</v>
      </c>
      <c r="AA90" s="48">
        <f>+'Cash Flow Budget'!AB57</f>
        <v>0</v>
      </c>
      <c r="AB90" s="49">
        <f>+'Cash Flow Budget'!AC57</f>
        <v>0</v>
      </c>
      <c r="AC90" s="48">
        <f>+'Cash Flow Budget'!AD57</f>
        <v>0</v>
      </c>
      <c r="AD90" s="48">
        <f>+'Cash Flow Budget'!AE57</f>
        <v>0</v>
      </c>
      <c r="AE90" s="48">
        <f>+'Cash Flow Budget'!AF57</f>
        <v>0</v>
      </c>
      <c r="AF90" s="48">
        <f>+'Cash Flow Budget'!AG57</f>
        <v>0</v>
      </c>
      <c r="AG90" s="48">
        <f>+'Cash Flow Budget'!AH57</f>
        <v>0</v>
      </c>
      <c r="AH90" s="48">
        <f>+'Cash Flow Budget'!AI57</f>
        <v>0</v>
      </c>
      <c r="AI90" s="48">
        <f>+'Cash Flow Budget'!AJ57</f>
        <v>0</v>
      </c>
      <c r="AJ90" s="48">
        <f>+'Cash Flow Budget'!AK57</f>
        <v>0</v>
      </c>
      <c r="AK90" s="48">
        <f>+'Cash Flow Budget'!AL57</f>
        <v>0</v>
      </c>
      <c r="AL90" s="48">
        <f>+'Cash Flow Budget'!AM57</f>
        <v>0</v>
      </c>
      <c r="AM90" s="48">
        <f>+'Cash Flow Budget'!AN57</f>
        <v>0</v>
      </c>
      <c r="AN90" s="48">
        <f>+'Cash Flow Budget'!AO57</f>
        <v>0</v>
      </c>
      <c r="AO90" s="47">
        <f>+'Cash Flow Budget'!AP57</f>
        <v>0</v>
      </c>
      <c r="AP90" s="48">
        <f>+'Cash Flow Budget'!AR57</f>
        <v>0</v>
      </c>
      <c r="AQ90" s="48">
        <f>+'Cash Flow Budget'!AS57</f>
        <v>0</v>
      </c>
      <c r="AR90" s="48">
        <f>+'Cash Flow Budget'!AT57</f>
        <v>0</v>
      </c>
      <c r="AS90" s="48">
        <f>+'Cash Flow Budget'!AU57</f>
        <v>0</v>
      </c>
      <c r="AT90" s="48">
        <f>+'Cash Flow Budget'!AV57</f>
        <v>0</v>
      </c>
      <c r="AU90" s="48">
        <f>+'Cash Flow Budget'!AW57</f>
        <v>0</v>
      </c>
      <c r="AV90" s="48">
        <f>+'Cash Flow Budget'!AX57</f>
        <v>0</v>
      </c>
      <c r="AW90" s="48">
        <f>+'Cash Flow Budget'!AY57</f>
        <v>0</v>
      </c>
      <c r="AX90" s="48">
        <f>+'Cash Flow Budget'!AZ57</f>
        <v>0</v>
      </c>
      <c r="AY90" s="48">
        <f>+'Cash Flow Budget'!BA57</f>
        <v>0</v>
      </c>
      <c r="AZ90" s="49">
        <f>+'Cash Flow Budget'!BB57</f>
        <v>0</v>
      </c>
      <c r="BA90" s="47">
        <f>+'Cash Flow Budget'!BC57</f>
        <v>0</v>
      </c>
      <c r="BB90" s="48">
        <f>+'Cash Flow Budget'!BE57</f>
        <v>0</v>
      </c>
      <c r="BC90" s="48">
        <f>+'Cash Flow Budget'!BF57</f>
        <v>0</v>
      </c>
      <c r="BD90" s="48">
        <f>+'Cash Flow Budget'!BG57</f>
        <v>0</v>
      </c>
      <c r="BE90" s="48">
        <f>+'Cash Flow Budget'!BH57</f>
        <v>0</v>
      </c>
      <c r="BF90" s="48">
        <f>+'Cash Flow Budget'!BI57</f>
        <v>0</v>
      </c>
      <c r="BG90" s="48">
        <f>+'Cash Flow Budget'!BJ57</f>
        <v>0</v>
      </c>
      <c r="BH90" s="48">
        <f>+'Cash Flow Budget'!BK57</f>
        <v>0</v>
      </c>
      <c r="BI90" s="48">
        <f>+'Cash Flow Budget'!BL57</f>
        <v>0</v>
      </c>
      <c r="BJ90" s="48">
        <f>+'Cash Flow Budget'!BM57</f>
        <v>0</v>
      </c>
      <c r="BK90" s="48">
        <f>+'Cash Flow Budget'!BN57</f>
        <v>0</v>
      </c>
      <c r="BL90" s="49">
        <f>+'Cash Flow Budget'!BO57</f>
        <v>0</v>
      </c>
      <c r="BM90"/>
      <c r="BN90"/>
      <c r="BO90"/>
      <c r="BP90"/>
      <c r="BQ90"/>
      <c r="BR90"/>
      <c r="BS90"/>
    </row>
    <row r="91" spans="1:71" ht="15.75" customHeight="1" thickBot="1" x14ac:dyDescent="0.45">
      <c r="A91" s="40"/>
      <c r="B91" s="40"/>
      <c r="C91" s="40"/>
      <c r="D91" s="146" t="s">
        <v>125</v>
      </c>
      <c r="E91" s="119">
        <f t="shared" ref="E91:AB91" si="31">SUM(E72:E90)</f>
        <v>0</v>
      </c>
      <c r="F91" s="120">
        <f t="shared" si="31"/>
        <v>0</v>
      </c>
      <c r="G91" s="120">
        <f t="shared" si="31"/>
        <v>0</v>
      </c>
      <c r="H91" s="120">
        <f t="shared" si="31"/>
        <v>0</v>
      </c>
      <c r="I91" s="120">
        <f t="shared" si="31"/>
        <v>0</v>
      </c>
      <c r="J91" s="120">
        <f t="shared" si="31"/>
        <v>0</v>
      </c>
      <c r="K91" s="120">
        <f t="shared" si="31"/>
        <v>0</v>
      </c>
      <c r="L91" s="120">
        <f t="shared" si="31"/>
        <v>0</v>
      </c>
      <c r="M91" s="120">
        <f t="shared" si="31"/>
        <v>0</v>
      </c>
      <c r="N91" s="120">
        <f t="shared" si="31"/>
        <v>0</v>
      </c>
      <c r="O91" s="120">
        <f t="shared" si="31"/>
        <v>0</v>
      </c>
      <c r="P91" s="120">
        <f t="shared" si="31"/>
        <v>0</v>
      </c>
      <c r="Q91" s="119">
        <f t="shared" si="31"/>
        <v>0</v>
      </c>
      <c r="R91" s="120">
        <f t="shared" si="31"/>
        <v>0</v>
      </c>
      <c r="S91" s="120">
        <f t="shared" si="31"/>
        <v>0</v>
      </c>
      <c r="T91" s="120">
        <f t="shared" si="31"/>
        <v>0</v>
      </c>
      <c r="U91" s="120">
        <f t="shared" si="31"/>
        <v>0</v>
      </c>
      <c r="V91" s="120">
        <f t="shared" si="31"/>
        <v>0</v>
      </c>
      <c r="W91" s="120">
        <f t="shared" si="31"/>
        <v>0</v>
      </c>
      <c r="X91" s="120">
        <f t="shared" si="31"/>
        <v>0</v>
      </c>
      <c r="Y91" s="120">
        <f t="shared" si="31"/>
        <v>0</v>
      </c>
      <c r="Z91" s="120">
        <f t="shared" si="31"/>
        <v>0</v>
      </c>
      <c r="AA91" s="120">
        <f t="shared" si="31"/>
        <v>0</v>
      </c>
      <c r="AB91" s="121">
        <f t="shared" si="31"/>
        <v>0</v>
      </c>
      <c r="AC91" s="120">
        <f t="shared" ref="AC91:AU91" si="32">SUM(AC72:AC90)</f>
        <v>0</v>
      </c>
      <c r="AD91" s="120">
        <f t="shared" si="32"/>
        <v>0</v>
      </c>
      <c r="AE91" s="120">
        <f t="shared" si="32"/>
        <v>0</v>
      </c>
      <c r="AF91" s="120">
        <f t="shared" si="32"/>
        <v>0</v>
      </c>
      <c r="AG91" s="120">
        <f t="shared" si="32"/>
        <v>0</v>
      </c>
      <c r="AH91" s="120">
        <f t="shared" si="32"/>
        <v>0</v>
      </c>
      <c r="AI91" s="120">
        <f t="shared" si="32"/>
        <v>0</v>
      </c>
      <c r="AJ91" s="120">
        <f t="shared" si="32"/>
        <v>0</v>
      </c>
      <c r="AK91" s="120">
        <f t="shared" si="32"/>
        <v>0</v>
      </c>
      <c r="AL91" s="120">
        <f t="shared" si="32"/>
        <v>0</v>
      </c>
      <c r="AM91" s="120">
        <f t="shared" si="32"/>
        <v>0</v>
      </c>
      <c r="AN91" s="120">
        <f t="shared" si="32"/>
        <v>0</v>
      </c>
      <c r="AO91" s="119">
        <f t="shared" si="32"/>
        <v>0</v>
      </c>
      <c r="AP91" s="120">
        <f t="shared" si="32"/>
        <v>0</v>
      </c>
      <c r="AQ91" s="120">
        <f t="shared" si="32"/>
        <v>0</v>
      </c>
      <c r="AR91" s="120">
        <f t="shared" si="32"/>
        <v>0</v>
      </c>
      <c r="AS91" s="120">
        <f t="shared" si="32"/>
        <v>0</v>
      </c>
      <c r="AT91" s="120">
        <f t="shared" si="32"/>
        <v>0</v>
      </c>
      <c r="AU91" s="120">
        <f t="shared" si="32"/>
        <v>0</v>
      </c>
      <c r="AV91" s="120">
        <f t="shared" ref="AV91:BL91" si="33">SUM(AV72:AV90)</f>
        <v>0</v>
      </c>
      <c r="AW91" s="120">
        <f t="shared" si="33"/>
        <v>0</v>
      </c>
      <c r="AX91" s="120">
        <f t="shared" si="33"/>
        <v>0</v>
      </c>
      <c r="AY91" s="120">
        <f t="shared" si="33"/>
        <v>0</v>
      </c>
      <c r="AZ91" s="121">
        <f t="shared" si="33"/>
        <v>0</v>
      </c>
      <c r="BA91" s="119">
        <f t="shared" si="33"/>
        <v>0</v>
      </c>
      <c r="BB91" s="120">
        <f t="shared" si="33"/>
        <v>0</v>
      </c>
      <c r="BC91" s="120">
        <f t="shared" si="33"/>
        <v>0</v>
      </c>
      <c r="BD91" s="120">
        <f t="shared" si="33"/>
        <v>0</v>
      </c>
      <c r="BE91" s="120">
        <f t="shared" si="33"/>
        <v>0</v>
      </c>
      <c r="BF91" s="120">
        <f t="shared" si="33"/>
        <v>0</v>
      </c>
      <c r="BG91" s="120">
        <f t="shared" si="33"/>
        <v>0</v>
      </c>
      <c r="BH91" s="120">
        <f t="shared" si="33"/>
        <v>0</v>
      </c>
      <c r="BI91" s="120">
        <f t="shared" si="33"/>
        <v>0</v>
      </c>
      <c r="BJ91" s="120">
        <f t="shared" si="33"/>
        <v>0</v>
      </c>
      <c r="BK91" s="120">
        <f t="shared" si="33"/>
        <v>0</v>
      </c>
      <c r="BL91" s="121">
        <f t="shared" si="33"/>
        <v>0</v>
      </c>
      <c r="BM91"/>
      <c r="BN91"/>
      <c r="BO91"/>
      <c r="BP91"/>
      <c r="BQ91"/>
      <c r="BR91"/>
      <c r="BS91"/>
    </row>
    <row r="92" spans="1:71" ht="15.75" customHeight="1" thickTop="1" x14ac:dyDescent="0.4">
      <c r="A92" s="40"/>
      <c r="B92" s="40"/>
      <c r="C92" s="40"/>
      <c r="D92" s="146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7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9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7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9"/>
      <c r="BA92" s="47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9"/>
      <c r="BM92"/>
      <c r="BN92"/>
      <c r="BO92"/>
      <c r="BP92"/>
      <c r="BQ92"/>
      <c r="BR92"/>
      <c r="BS92"/>
    </row>
    <row r="93" spans="1:71" ht="15.75" customHeight="1" thickBot="1" x14ac:dyDescent="0.45">
      <c r="A93" s="34"/>
      <c r="B93" s="34"/>
      <c r="C93" s="40"/>
      <c r="D93" s="137" t="s">
        <v>126</v>
      </c>
      <c r="E93" s="149">
        <f t="shared" ref="E93:AB93" si="34">+E91</f>
        <v>0</v>
      </c>
      <c r="F93" s="150">
        <f t="shared" si="34"/>
        <v>0</v>
      </c>
      <c r="G93" s="150">
        <f t="shared" si="34"/>
        <v>0</v>
      </c>
      <c r="H93" s="150">
        <f t="shared" si="34"/>
        <v>0</v>
      </c>
      <c r="I93" s="150">
        <f t="shared" si="34"/>
        <v>0</v>
      </c>
      <c r="J93" s="150">
        <f t="shared" si="34"/>
        <v>0</v>
      </c>
      <c r="K93" s="150">
        <f t="shared" si="34"/>
        <v>0</v>
      </c>
      <c r="L93" s="150">
        <f t="shared" si="34"/>
        <v>0</v>
      </c>
      <c r="M93" s="150">
        <f t="shared" si="34"/>
        <v>0</v>
      </c>
      <c r="N93" s="150">
        <f t="shared" si="34"/>
        <v>0</v>
      </c>
      <c r="O93" s="150">
        <f t="shared" si="34"/>
        <v>0</v>
      </c>
      <c r="P93" s="150">
        <f t="shared" si="34"/>
        <v>0</v>
      </c>
      <c r="Q93" s="149">
        <f t="shared" si="34"/>
        <v>0</v>
      </c>
      <c r="R93" s="150">
        <f t="shared" si="34"/>
        <v>0</v>
      </c>
      <c r="S93" s="150">
        <f t="shared" si="34"/>
        <v>0</v>
      </c>
      <c r="T93" s="150">
        <f t="shared" si="34"/>
        <v>0</v>
      </c>
      <c r="U93" s="150">
        <f t="shared" si="34"/>
        <v>0</v>
      </c>
      <c r="V93" s="150">
        <f t="shared" si="34"/>
        <v>0</v>
      </c>
      <c r="W93" s="150">
        <f t="shared" si="34"/>
        <v>0</v>
      </c>
      <c r="X93" s="150">
        <f t="shared" si="34"/>
        <v>0</v>
      </c>
      <c r="Y93" s="150">
        <f t="shared" si="34"/>
        <v>0</v>
      </c>
      <c r="Z93" s="150">
        <f t="shared" si="34"/>
        <v>0</v>
      </c>
      <c r="AA93" s="150">
        <f t="shared" si="34"/>
        <v>0</v>
      </c>
      <c r="AB93" s="151">
        <f t="shared" si="34"/>
        <v>0</v>
      </c>
      <c r="AC93" s="150">
        <f t="shared" ref="AC93:AU93" si="35">+AC91</f>
        <v>0</v>
      </c>
      <c r="AD93" s="150">
        <f t="shared" si="35"/>
        <v>0</v>
      </c>
      <c r="AE93" s="150">
        <f t="shared" si="35"/>
        <v>0</v>
      </c>
      <c r="AF93" s="150">
        <f t="shared" si="35"/>
        <v>0</v>
      </c>
      <c r="AG93" s="150">
        <f t="shared" si="35"/>
        <v>0</v>
      </c>
      <c r="AH93" s="150">
        <f t="shared" si="35"/>
        <v>0</v>
      </c>
      <c r="AI93" s="150">
        <f t="shared" si="35"/>
        <v>0</v>
      </c>
      <c r="AJ93" s="150">
        <f t="shared" si="35"/>
        <v>0</v>
      </c>
      <c r="AK93" s="150">
        <f t="shared" si="35"/>
        <v>0</v>
      </c>
      <c r="AL93" s="150">
        <f t="shared" si="35"/>
        <v>0</v>
      </c>
      <c r="AM93" s="150">
        <f t="shared" si="35"/>
        <v>0</v>
      </c>
      <c r="AN93" s="150">
        <f t="shared" si="35"/>
        <v>0</v>
      </c>
      <c r="AO93" s="149">
        <f t="shared" si="35"/>
        <v>0</v>
      </c>
      <c r="AP93" s="150">
        <f t="shared" si="35"/>
        <v>0</v>
      </c>
      <c r="AQ93" s="150">
        <f t="shared" si="35"/>
        <v>0</v>
      </c>
      <c r="AR93" s="150">
        <f t="shared" si="35"/>
        <v>0</v>
      </c>
      <c r="AS93" s="150">
        <f t="shared" si="35"/>
        <v>0</v>
      </c>
      <c r="AT93" s="150">
        <f t="shared" si="35"/>
        <v>0</v>
      </c>
      <c r="AU93" s="150">
        <f t="shared" si="35"/>
        <v>0</v>
      </c>
      <c r="AV93" s="150">
        <f t="shared" ref="AV93:BL93" si="36">+AV91</f>
        <v>0</v>
      </c>
      <c r="AW93" s="150">
        <f t="shared" si="36"/>
        <v>0</v>
      </c>
      <c r="AX93" s="150">
        <f t="shared" si="36"/>
        <v>0</v>
      </c>
      <c r="AY93" s="150">
        <f t="shared" si="36"/>
        <v>0</v>
      </c>
      <c r="AZ93" s="151">
        <f t="shared" si="36"/>
        <v>0</v>
      </c>
      <c r="BA93" s="149">
        <f t="shared" si="36"/>
        <v>0</v>
      </c>
      <c r="BB93" s="150">
        <f t="shared" si="36"/>
        <v>0</v>
      </c>
      <c r="BC93" s="150">
        <f t="shared" si="36"/>
        <v>0</v>
      </c>
      <c r="BD93" s="150">
        <f t="shared" si="36"/>
        <v>0</v>
      </c>
      <c r="BE93" s="150">
        <f t="shared" si="36"/>
        <v>0</v>
      </c>
      <c r="BF93" s="150">
        <f t="shared" si="36"/>
        <v>0</v>
      </c>
      <c r="BG93" s="150">
        <f t="shared" si="36"/>
        <v>0</v>
      </c>
      <c r="BH93" s="150">
        <f t="shared" si="36"/>
        <v>0</v>
      </c>
      <c r="BI93" s="150">
        <f t="shared" si="36"/>
        <v>0</v>
      </c>
      <c r="BJ93" s="150">
        <f t="shared" si="36"/>
        <v>0</v>
      </c>
      <c r="BK93" s="150">
        <f t="shared" si="36"/>
        <v>0</v>
      </c>
      <c r="BL93" s="151">
        <f t="shared" si="36"/>
        <v>0</v>
      </c>
      <c r="BM93"/>
      <c r="BN93"/>
      <c r="BO93"/>
      <c r="BP93"/>
      <c r="BQ93"/>
      <c r="BR93"/>
      <c r="BS93"/>
    </row>
    <row r="94" spans="1:71" ht="15.75" customHeight="1" thickTop="1" x14ac:dyDescent="0.4">
      <c r="A94" s="34"/>
      <c r="B94" s="34"/>
      <c r="C94" s="40"/>
      <c r="D94" s="40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7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9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7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9"/>
      <c r="BA94" s="47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9"/>
      <c r="BM94"/>
      <c r="BN94"/>
      <c r="BO94"/>
      <c r="BP94"/>
      <c r="BQ94"/>
      <c r="BR94"/>
      <c r="BS94"/>
    </row>
    <row r="95" spans="1:71" ht="15.75" customHeight="1" thickBot="1" x14ac:dyDescent="0.45">
      <c r="A95" s="34"/>
      <c r="B95" s="34"/>
      <c r="C95" s="40"/>
      <c r="D95" s="137" t="s">
        <v>127</v>
      </c>
      <c r="E95" s="152">
        <f t="shared" ref="E95:AB95" si="37">+E66+E93</f>
        <v>0</v>
      </c>
      <c r="F95" s="153">
        <f t="shared" si="37"/>
        <v>0</v>
      </c>
      <c r="G95" s="153">
        <f t="shared" si="37"/>
        <v>0</v>
      </c>
      <c r="H95" s="153">
        <f t="shared" si="37"/>
        <v>0</v>
      </c>
      <c r="I95" s="153">
        <f t="shared" si="37"/>
        <v>0</v>
      </c>
      <c r="J95" s="153">
        <f t="shared" si="37"/>
        <v>0</v>
      </c>
      <c r="K95" s="153">
        <f t="shared" si="37"/>
        <v>0</v>
      </c>
      <c r="L95" s="153">
        <f t="shared" si="37"/>
        <v>0</v>
      </c>
      <c r="M95" s="153">
        <f t="shared" si="37"/>
        <v>0</v>
      </c>
      <c r="N95" s="153">
        <f t="shared" si="37"/>
        <v>0</v>
      </c>
      <c r="O95" s="153">
        <f t="shared" si="37"/>
        <v>0</v>
      </c>
      <c r="P95" s="153">
        <f t="shared" si="37"/>
        <v>0</v>
      </c>
      <c r="Q95" s="152">
        <f t="shared" si="37"/>
        <v>0</v>
      </c>
      <c r="R95" s="153">
        <f t="shared" si="37"/>
        <v>0</v>
      </c>
      <c r="S95" s="153">
        <f t="shared" si="37"/>
        <v>0</v>
      </c>
      <c r="T95" s="153">
        <f t="shared" si="37"/>
        <v>0</v>
      </c>
      <c r="U95" s="153">
        <f t="shared" si="37"/>
        <v>0</v>
      </c>
      <c r="V95" s="153">
        <f t="shared" si="37"/>
        <v>0</v>
      </c>
      <c r="W95" s="153">
        <f t="shared" si="37"/>
        <v>0</v>
      </c>
      <c r="X95" s="153">
        <f t="shared" si="37"/>
        <v>0</v>
      </c>
      <c r="Y95" s="153">
        <f t="shared" si="37"/>
        <v>0</v>
      </c>
      <c r="Z95" s="153">
        <f t="shared" si="37"/>
        <v>0</v>
      </c>
      <c r="AA95" s="153">
        <f t="shared" si="37"/>
        <v>0</v>
      </c>
      <c r="AB95" s="154">
        <f t="shared" si="37"/>
        <v>0</v>
      </c>
      <c r="AC95" s="153">
        <f t="shared" ref="AC95:AU95" si="38">+AC66+AC93</f>
        <v>0</v>
      </c>
      <c r="AD95" s="153">
        <f t="shared" si="38"/>
        <v>0</v>
      </c>
      <c r="AE95" s="153">
        <f t="shared" si="38"/>
        <v>0</v>
      </c>
      <c r="AF95" s="153">
        <f t="shared" si="38"/>
        <v>0</v>
      </c>
      <c r="AG95" s="153">
        <f t="shared" si="38"/>
        <v>0</v>
      </c>
      <c r="AH95" s="153">
        <f t="shared" si="38"/>
        <v>0</v>
      </c>
      <c r="AI95" s="153">
        <f t="shared" si="38"/>
        <v>0</v>
      </c>
      <c r="AJ95" s="153">
        <f t="shared" si="38"/>
        <v>0</v>
      </c>
      <c r="AK95" s="153">
        <f t="shared" si="38"/>
        <v>0</v>
      </c>
      <c r="AL95" s="153">
        <f t="shared" si="38"/>
        <v>0</v>
      </c>
      <c r="AM95" s="153">
        <f t="shared" si="38"/>
        <v>0</v>
      </c>
      <c r="AN95" s="153">
        <f t="shared" si="38"/>
        <v>0</v>
      </c>
      <c r="AO95" s="152">
        <f t="shared" si="38"/>
        <v>0</v>
      </c>
      <c r="AP95" s="153">
        <f t="shared" si="38"/>
        <v>0</v>
      </c>
      <c r="AQ95" s="153">
        <f t="shared" si="38"/>
        <v>0</v>
      </c>
      <c r="AR95" s="153">
        <f t="shared" si="38"/>
        <v>0</v>
      </c>
      <c r="AS95" s="153">
        <f t="shared" si="38"/>
        <v>0</v>
      </c>
      <c r="AT95" s="153">
        <f t="shared" si="38"/>
        <v>0</v>
      </c>
      <c r="AU95" s="153">
        <f t="shared" si="38"/>
        <v>0</v>
      </c>
      <c r="AV95" s="153">
        <f t="shared" ref="AV95:BL95" si="39">+AV66+AV93</f>
        <v>0</v>
      </c>
      <c r="AW95" s="153">
        <f t="shared" si="39"/>
        <v>0</v>
      </c>
      <c r="AX95" s="153">
        <f t="shared" si="39"/>
        <v>0</v>
      </c>
      <c r="AY95" s="153">
        <f t="shared" si="39"/>
        <v>0</v>
      </c>
      <c r="AZ95" s="154">
        <f t="shared" si="39"/>
        <v>0</v>
      </c>
      <c r="BA95" s="152">
        <f t="shared" si="39"/>
        <v>0</v>
      </c>
      <c r="BB95" s="153">
        <f t="shared" si="39"/>
        <v>0</v>
      </c>
      <c r="BC95" s="153">
        <f t="shared" si="39"/>
        <v>0</v>
      </c>
      <c r="BD95" s="153">
        <f t="shared" si="39"/>
        <v>0</v>
      </c>
      <c r="BE95" s="153">
        <f t="shared" si="39"/>
        <v>0</v>
      </c>
      <c r="BF95" s="153">
        <f t="shared" si="39"/>
        <v>0</v>
      </c>
      <c r="BG95" s="153">
        <f t="shared" si="39"/>
        <v>0</v>
      </c>
      <c r="BH95" s="153">
        <f t="shared" si="39"/>
        <v>0</v>
      </c>
      <c r="BI95" s="153">
        <f t="shared" si="39"/>
        <v>0</v>
      </c>
      <c r="BJ95" s="153">
        <f t="shared" si="39"/>
        <v>0</v>
      </c>
      <c r="BK95" s="153">
        <f t="shared" si="39"/>
        <v>0</v>
      </c>
      <c r="BL95" s="154">
        <f t="shared" si="39"/>
        <v>0</v>
      </c>
      <c r="BM95"/>
      <c r="BN95"/>
      <c r="BO95"/>
      <c r="BP95"/>
      <c r="BQ95"/>
      <c r="BR95"/>
      <c r="BS95"/>
    </row>
    <row r="96" spans="1:71" ht="15.75" customHeight="1" x14ac:dyDescent="0.4">
      <c r="A96" s="34"/>
      <c r="B96" s="34"/>
      <c r="C96" s="40"/>
      <c r="D96" s="40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1:71" ht="15.75" customHeight="1" x14ac:dyDescent="0.4">
      <c r="A97" s="34"/>
      <c r="B97" s="34"/>
      <c r="C97" s="40"/>
      <c r="D97" s="40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 ht="15.75" customHeight="1" x14ac:dyDescent="0.4">
      <c r="A98" s="34"/>
      <c r="B98" s="34"/>
      <c r="C98" s="40"/>
      <c r="D98" s="40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 ht="15.75" customHeight="1" x14ac:dyDescent="0.4">
      <c r="A99" s="34"/>
      <c r="B99" s="34"/>
      <c r="C99" s="40"/>
      <c r="D99" s="40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 ht="15.75" customHeight="1" x14ac:dyDescent="0.4">
      <c r="A100" s="34"/>
      <c r="B100" s="34"/>
      <c r="C100" s="40"/>
      <c r="D100" s="40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 ht="15.75" customHeight="1" x14ac:dyDescent="0.4">
      <c r="A101" s="34"/>
      <c r="B101" s="34"/>
      <c r="C101" s="40"/>
      <c r="D101" s="40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 ht="15.75" customHeight="1" x14ac:dyDescent="0.4">
      <c r="A102" s="34"/>
      <c r="B102" s="34"/>
      <c r="C102" s="40"/>
      <c r="D102" s="40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 ht="15.75" customHeight="1" x14ac:dyDescent="0.4">
      <c r="A103" s="34"/>
      <c r="B103" s="34"/>
      <c r="C103" s="40"/>
      <c r="D103" s="40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 ht="15.75" customHeight="1" x14ac:dyDescent="0.4">
      <c r="A104" s="34"/>
      <c r="B104" s="34"/>
      <c r="C104" s="40"/>
      <c r="D104" s="40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 ht="15.75" customHeight="1" x14ac:dyDescent="0.4">
      <c r="A105" s="34"/>
      <c r="B105" s="34"/>
      <c r="C105" s="40"/>
      <c r="D105" s="40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 ht="15.75" customHeight="1" x14ac:dyDescent="0.4">
      <c r="A106" s="34"/>
      <c r="B106" s="34"/>
      <c r="C106" s="40"/>
      <c r="D106" s="40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 ht="15.75" customHeight="1" x14ac:dyDescent="0.4">
      <c r="A107" s="34"/>
      <c r="B107" s="34"/>
      <c r="C107" s="40"/>
      <c r="D107" s="40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 ht="15.75" customHeight="1" x14ac:dyDescent="0.4">
      <c r="A108" s="34"/>
      <c r="B108" s="34"/>
      <c r="C108" s="40"/>
      <c r="D108" s="4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71" ht="15.75" customHeight="1" x14ac:dyDescent="0.4">
      <c r="A109" s="34"/>
      <c r="B109" s="34"/>
      <c r="C109" s="40"/>
      <c r="D109" s="34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</row>
    <row r="110" spans="1:71" ht="15.75" customHeight="1" x14ac:dyDescent="0.4">
      <c r="A110" s="75"/>
      <c r="B110" s="75"/>
      <c r="C110" s="79"/>
      <c r="D110" s="75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</row>
    <row r="111" spans="1:71" ht="15.75" customHeight="1" x14ac:dyDescent="0.4">
      <c r="A111" s="75"/>
      <c r="B111" s="75"/>
      <c r="C111" s="79"/>
      <c r="D111" s="7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</row>
    <row r="112" spans="1:71" ht="15.75" customHeight="1" x14ac:dyDescent="0.4">
      <c r="A112" s="75"/>
      <c r="B112" s="75"/>
      <c r="C112" s="79"/>
      <c r="D112" s="7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</row>
    <row r="113" spans="1:28" ht="15.75" customHeight="1" x14ac:dyDescent="0.4">
      <c r="A113" s="75"/>
      <c r="B113" s="75"/>
      <c r="C113" s="79"/>
      <c r="D113" s="7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</row>
    <row r="114" spans="1:28" ht="15.75" customHeight="1" x14ac:dyDescent="0.4">
      <c r="A114" s="75"/>
      <c r="B114" s="75"/>
      <c r="C114" s="79"/>
      <c r="D114" s="7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</row>
    <row r="115" spans="1:28" ht="15.75" customHeight="1" x14ac:dyDescent="0.4">
      <c r="A115" s="75"/>
      <c r="B115" s="75"/>
      <c r="C115" s="79"/>
      <c r="D115" s="7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</row>
    <row r="116" spans="1:28" ht="15.75" customHeight="1" x14ac:dyDescent="0.4">
      <c r="A116" s="75"/>
      <c r="B116" s="75"/>
      <c r="C116" s="79"/>
      <c r="D116" s="75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</row>
    <row r="117" spans="1:28" ht="15.75" customHeight="1" x14ac:dyDescent="0.4">
      <c r="A117" s="75"/>
      <c r="B117" s="75"/>
      <c r="C117" s="79"/>
      <c r="D117" s="75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</row>
    <row r="118" spans="1:28" ht="15.75" customHeight="1" x14ac:dyDescent="0.4">
      <c r="A118" s="75"/>
      <c r="B118" s="75"/>
      <c r="C118" s="79"/>
      <c r="D118" s="7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</row>
    <row r="119" spans="1:28" ht="15.75" customHeight="1" x14ac:dyDescent="0.4">
      <c r="A119" s="75"/>
      <c r="B119" s="75"/>
      <c r="C119" s="79"/>
      <c r="D119" s="7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</row>
    <row r="120" spans="1:28" ht="15.75" customHeight="1" x14ac:dyDescent="0.4">
      <c r="A120" s="75"/>
      <c r="B120" s="75"/>
      <c r="C120" s="79"/>
      <c r="D120" s="7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</row>
    <row r="121" spans="1:28" ht="15.75" customHeight="1" x14ac:dyDescent="0.4">
      <c r="A121" s="75"/>
      <c r="B121" s="75"/>
      <c r="C121" s="79"/>
      <c r="D121" s="7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</row>
    <row r="122" spans="1:28" ht="15.75" customHeight="1" x14ac:dyDescent="0.4">
      <c r="A122" s="75"/>
      <c r="B122" s="75"/>
      <c r="C122" s="79"/>
      <c r="D122" s="7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</row>
    <row r="123" spans="1:28" ht="15.75" customHeight="1" x14ac:dyDescent="0.4">
      <c r="A123" s="75"/>
      <c r="B123" s="75"/>
      <c r="C123" s="79"/>
      <c r="D123" s="75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</row>
    <row r="124" spans="1:28" ht="15.75" customHeight="1" x14ac:dyDescent="0.4">
      <c r="A124" s="75"/>
      <c r="B124" s="75"/>
      <c r="C124" s="79"/>
      <c r="D124" s="75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</row>
    <row r="125" spans="1:28" ht="15.75" customHeight="1" x14ac:dyDescent="0.4">
      <c r="A125" s="75"/>
      <c r="B125" s="75"/>
      <c r="C125" s="79"/>
      <c r="D125" s="75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</row>
    <row r="126" spans="1:28" ht="15.75" customHeight="1" x14ac:dyDescent="0.4">
      <c r="A126" s="75"/>
      <c r="B126" s="75"/>
      <c r="C126" s="79"/>
      <c r="D126" s="75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</row>
    <row r="127" spans="1:28" ht="15.75" customHeight="1" x14ac:dyDescent="0.4">
      <c r="A127" s="75"/>
      <c r="B127" s="75"/>
      <c r="C127" s="79"/>
      <c r="D127" s="75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</row>
    <row r="128" spans="1:28" ht="15.75" customHeight="1" x14ac:dyDescent="0.4">
      <c r="A128" s="75"/>
      <c r="B128" s="75"/>
      <c r="C128" s="79"/>
      <c r="D128" s="75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</row>
    <row r="129" spans="1:28" ht="15.75" customHeight="1" x14ac:dyDescent="0.4">
      <c r="A129" s="75"/>
      <c r="B129" s="75"/>
      <c r="C129" s="79"/>
      <c r="D129" s="7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</row>
    <row r="130" spans="1:28" ht="15.75" customHeight="1" x14ac:dyDescent="0.4">
      <c r="A130" s="75"/>
      <c r="B130" s="75"/>
      <c r="C130" s="79"/>
      <c r="D130" s="7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</row>
    <row r="131" spans="1:28" ht="15.75" customHeight="1" x14ac:dyDescent="0.4">
      <c r="A131" s="75"/>
      <c r="B131" s="75"/>
      <c r="C131" s="79"/>
      <c r="D131" s="75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</row>
    <row r="132" spans="1:28" ht="15.75" customHeight="1" x14ac:dyDescent="0.4">
      <c r="A132" s="75"/>
      <c r="B132" s="75"/>
      <c r="C132" s="79"/>
      <c r="D132" s="75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</row>
    <row r="133" spans="1:28" ht="15.75" customHeight="1" x14ac:dyDescent="0.4">
      <c r="A133" s="75"/>
      <c r="B133" s="75"/>
      <c r="C133" s="79"/>
      <c r="D133" s="75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</row>
    <row r="134" spans="1:28" ht="15.75" customHeight="1" x14ac:dyDescent="0.4">
      <c r="A134" s="75"/>
      <c r="B134" s="75"/>
      <c r="C134" s="79"/>
      <c r="D134" s="7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</row>
    <row r="135" spans="1:28" ht="15.75" customHeight="1" x14ac:dyDescent="0.4">
      <c r="A135" s="75"/>
      <c r="B135" s="75"/>
      <c r="C135" s="79"/>
      <c r="D135" s="75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</row>
    <row r="136" spans="1:28" ht="15.75" customHeight="1" x14ac:dyDescent="0.4">
      <c r="A136" s="75"/>
      <c r="B136" s="75"/>
      <c r="C136" s="79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15.75" customHeight="1" x14ac:dyDescent="0.4">
      <c r="A137" s="75"/>
      <c r="B137" s="75"/>
      <c r="C137" s="79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5.75" customHeight="1" x14ac:dyDescent="0.4">
      <c r="A138" s="75"/>
      <c r="B138" s="75"/>
      <c r="C138" s="79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15.75" customHeight="1" x14ac:dyDescent="0.4">
      <c r="A139" s="75"/>
      <c r="B139" s="75"/>
      <c r="C139" s="79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15.75" customHeight="1" x14ac:dyDescent="0.4">
      <c r="A140" s="75"/>
      <c r="B140" s="75"/>
      <c r="C140" s="79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15.75" customHeight="1" x14ac:dyDescent="0.4">
      <c r="A141" s="75"/>
      <c r="B141" s="75"/>
      <c r="C141" s="79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5.75" customHeight="1" x14ac:dyDescent="0.4">
      <c r="A142" s="75"/>
      <c r="B142" s="75"/>
      <c r="C142" s="79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15.75" customHeight="1" x14ac:dyDescent="0.4">
      <c r="A143" s="75"/>
      <c r="B143" s="75"/>
      <c r="C143" s="79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15.75" customHeight="1" x14ac:dyDescent="0.4">
      <c r="A144" s="75"/>
      <c r="B144" s="75"/>
      <c r="C144" s="79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15.75" customHeight="1" x14ac:dyDescent="0.4">
      <c r="A145" s="75"/>
      <c r="B145" s="75"/>
      <c r="C145" s="79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15.75" customHeight="1" x14ac:dyDescent="0.4">
      <c r="A146" s="75"/>
      <c r="B146" s="75"/>
      <c r="C146" s="79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5.75" customHeight="1" x14ac:dyDescent="0.4">
      <c r="A147" s="75"/>
      <c r="B147" s="75"/>
      <c r="C147" s="79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ht="15.75" customHeight="1" x14ac:dyDescent="0.4">
      <c r="A148" s="75"/>
      <c r="B148" s="75"/>
      <c r="C148" s="79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ht="15.75" customHeight="1" x14ac:dyDescent="0.4">
      <c r="A149" s="75"/>
      <c r="B149" s="75"/>
      <c r="C149" s="79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ht="15.75" customHeight="1" x14ac:dyDescent="0.4">
      <c r="A150" s="75"/>
      <c r="B150" s="75"/>
      <c r="C150" s="79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ht="15.75" customHeight="1" x14ac:dyDescent="0.4">
      <c r="A151" s="75"/>
      <c r="B151" s="75"/>
      <c r="C151" s="79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ht="15.75" customHeight="1" x14ac:dyDescent="0.4">
      <c r="A152" s="75"/>
      <c r="B152" s="75"/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ht="15.75" customHeight="1" x14ac:dyDescent="0.4">
      <c r="A153" s="75"/>
      <c r="B153" s="75"/>
      <c r="C153" s="79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ht="15.75" customHeight="1" x14ac:dyDescent="0.4">
      <c r="A154" s="75"/>
      <c r="B154" s="75"/>
      <c r="C154" s="79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</row>
    <row r="155" spans="1:28" ht="15.75" customHeight="1" x14ac:dyDescent="0.4">
      <c r="A155" s="75"/>
      <c r="B155" s="75"/>
      <c r="C155" s="79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</row>
    <row r="156" spans="1:28" ht="15.75" customHeight="1" x14ac:dyDescent="0.4">
      <c r="A156" s="75"/>
      <c r="B156" s="75"/>
      <c r="C156" s="79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</row>
    <row r="157" spans="1:28" ht="15.75" customHeight="1" x14ac:dyDescent="0.4">
      <c r="A157" s="75"/>
      <c r="B157" s="75"/>
      <c r="C157" s="79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</row>
    <row r="158" spans="1:28" ht="15.75" customHeight="1" x14ac:dyDescent="0.4">
      <c r="A158" s="75"/>
      <c r="B158" s="75"/>
      <c r="C158" s="79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</row>
    <row r="159" spans="1:28" ht="15.75" customHeight="1" x14ac:dyDescent="0.4">
      <c r="A159" s="75"/>
      <c r="B159" s="75"/>
      <c r="C159" s="79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</row>
    <row r="160" spans="1:28" ht="15.75" customHeight="1" x14ac:dyDescent="0.4">
      <c r="A160" s="75"/>
      <c r="B160" s="75"/>
      <c r="C160" s="7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</row>
    <row r="161" spans="1:28" ht="15.75" customHeight="1" x14ac:dyDescent="0.4">
      <c r="A161" s="75"/>
      <c r="B161" s="75"/>
      <c r="C161" s="79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</row>
    <row r="162" spans="1:28" ht="15.75" customHeight="1" x14ac:dyDescent="0.4">
      <c r="A162" s="75"/>
      <c r="B162" s="75"/>
      <c r="C162" s="79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</row>
    <row r="163" spans="1:28" ht="15.75" customHeight="1" x14ac:dyDescent="0.4">
      <c r="A163" s="75"/>
      <c r="B163" s="75"/>
      <c r="C163" s="79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</row>
    <row r="164" spans="1:28" ht="15.75" customHeight="1" x14ac:dyDescent="0.4">
      <c r="A164" s="75"/>
      <c r="B164" s="75"/>
      <c r="C164" s="79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</row>
    <row r="165" spans="1:28" ht="15.75" customHeight="1" x14ac:dyDescent="0.4">
      <c r="A165" s="75"/>
      <c r="B165" s="75"/>
      <c r="C165" s="79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</row>
    <row r="166" spans="1:28" ht="15.75" customHeight="1" x14ac:dyDescent="0.4">
      <c r="A166" s="75"/>
      <c r="B166" s="75"/>
      <c r="C166" s="79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ht="15.75" customHeight="1" x14ac:dyDescent="0.4">
      <c r="A167" s="75"/>
      <c r="B167" s="75"/>
      <c r="C167" s="79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5.75" customHeight="1" x14ac:dyDescent="0.4">
      <c r="A168" s="75"/>
      <c r="B168" s="75"/>
      <c r="C168" s="79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</row>
    <row r="169" spans="1:28" ht="15.75" customHeight="1" x14ac:dyDescent="0.4">
      <c r="A169" s="75"/>
      <c r="B169" s="75"/>
      <c r="C169" s="79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</row>
    <row r="170" spans="1:28" ht="15.75" customHeight="1" x14ac:dyDescent="0.4">
      <c r="A170" s="75"/>
      <c r="B170" s="75"/>
      <c r="C170" s="79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15.75" customHeight="1" x14ac:dyDescent="0.4">
      <c r="A171" s="75"/>
      <c r="B171" s="75"/>
      <c r="C171" s="79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</row>
    <row r="172" spans="1:28" ht="15.75" customHeight="1" x14ac:dyDescent="0.4">
      <c r="A172" s="75"/>
      <c r="B172" s="75"/>
      <c r="C172" s="79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</row>
    <row r="173" spans="1:28" ht="15.75" customHeight="1" x14ac:dyDescent="0.4">
      <c r="A173" s="75"/>
      <c r="B173" s="75"/>
      <c r="C173" s="79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</row>
    <row r="174" spans="1:28" ht="15.75" customHeight="1" x14ac:dyDescent="0.4">
      <c r="A174" s="75"/>
      <c r="B174" s="75"/>
      <c r="C174" s="79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</row>
    <row r="175" spans="1:28" ht="15.75" customHeight="1" x14ac:dyDescent="0.4">
      <c r="A175" s="75"/>
      <c r="B175" s="75"/>
      <c r="C175" s="79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</row>
    <row r="176" spans="1:28" ht="15.75" customHeight="1" x14ac:dyDescent="0.4">
      <c r="A176" s="75"/>
      <c r="B176" s="75"/>
      <c r="C176" s="79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</row>
    <row r="177" spans="1:28" ht="15.75" customHeight="1" x14ac:dyDescent="0.4">
      <c r="A177" s="75"/>
      <c r="B177" s="75"/>
      <c r="C177" s="79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</row>
    <row r="178" spans="1:28" ht="15.75" customHeight="1" x14ac:dyDescent="0.4">
      <c r="A178" s="75"/>
      <c r="B178" s="75"/>
      <c r="C178" s="79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</row>
    <row r="179" spans="1:28" ht="15.75" customHeight="1" x14ac:dyDescent="0.4">
      <c r="A179" s="75"/>
      <c r="B179" s="75"/>
      <c r="C179" s="79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5.75" customHeight="1" x14ac:dyDescent="0.4">
      <c r="A180" s="75"/>
      <c r="B180" s="75"/>
      <c r="C180" s="79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</row>
    <row r="181" spans="1:28" ht="15.75" customHeight="1" x14ac:dyDescent="0.4">
      <c r="A181" s="75"/>
      <c r="B181" s="75"/>
      <c r="C181" s="79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</row>
    <row r="182" spans="1:28" ht="15.75" customHeight="1" x14ac:dyDescent="0.4">
      <c r="A182" s="75"/>
      <c r="B182" s="75"/>
      <c r="C182" s="79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15.75" customHeight="1" x14ac:dyDescent="0.4">
      <c r="A183" s="75"/>
      <c r="B183" s="75"/>
      <c r="C183" s="79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</row>
    <row r="184" spans="1:28" ht="15.75" customHeight="1" x14ac:dyDescent="0.4">
      <c r="A184" s="75"/>
      <c r="B184" s="75"/>
      <c r="C184" s="79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</row>
    <row r="185" spans="1:28" ht="15.75" customHeight="1" x14ac:dyDescent="0.4">
      <c r="A185" s="75"/>
      <c r="B185" s="75"/>
      <c r="C185" s="79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</row>
    <row r="186" spans="1:28" ht="15.75" customHeight="1" x14ac:dyDescent="0.4">
      <c r="A186" s="75"/>
      <c r="B186" s="75"/>
      <c r="C186" s="79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</row>
    <row r="187" spans="1:28" ht="15.75" customHeight="1" x14ac:dyDescent="0.4">
      <c r="A187" s="75"/>
      <c r="B187" s="75"/>
      <c r="C187" s="79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</row>
    <row r="188" spans="1:28" ht="15.75" customHeight="1" x14ac:dyDescent="0.4">
      <c r="A188" s="75"/>
      <c r="B188" s="75"/>
      <c r="C188" s="79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</row>
    <row r="189" spans="1:28" ht="15.75" customHeight="1" x14ac:dyDescent="0.4">
      <c r="A189" s="75"/>
      <c r="B189" s="75"/>
      <c r="C189" s="79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</row>
    <row r="190" spans="1:28" ht="15.75" customHeight="1" x14ac:dyDescent="0.4">
      <c r="A190" s="75"/>
      <c r="B190" s="75"/>
      <c r="C190" s="79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</row>
    <row r="191" spans="1:28" ht="15.75" customHeight="1" x14ac:dyDescent="0.4">
      <c r="A191" s="75"/>
      <c r="B191" s="75"/>
      <c r="C191" s="79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5.75" customHeight="1" x14ac:dyDescent="0.4">
      <c r="A192" s="75"/>
      <c r="B192" s="75"/>
      <c r="C192" s="79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</row>
    <row r="193" spans="1:28" ht="15.75" customHeight="1" x14ac:dyDescent="0.4">
      <c r="A193" s="75"/>
      <c r="B193" s="75"/>
      <c r="C193" s="79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</row>
    <row r="194" spans="1:28" ht="15.75" customHeight="1" x14ac:dyDescent="0.4">
      <c r="A194" s="75"/>
      <c r="B194" s="75"/>
      <c r="C194" s="79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15.75" customHeight="1" x14ac:dyDescent="0.4">
      <c r="A195" s="75"/>
      <c r="B195" s="75"/>
      <c r="C195" s="79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</row>
    <row r="196" spans="1:28" ht="15.75" customHeight="1" x14ac:dyDescent="0.4">
      <c r="A196" s="75"/>
      <c r="B196" s="75"/>
      <c r="C196" s="79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</row>
    <row r="197" spans="1:28" ht="15.75" customHeight="1" x14ac:dyDescent="0.4">
      <c r="A197" s="75"/>
      <c r="B197" s="75"/>
      <c r="C197" s="79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</row>
    <row r="198" spans="1:28" ht="15.75" customHeight="1" x14ac:dyDescent="0.4">
      <c r="A198" s="75"/>
      <c r="B198" s="75"/>
      <c r="C198" s="79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</row>
    <row r="199" spans="1:28" ht="15.75" customHeight="1" x14ac:dyDescent="0.4">
      <c r="A199" s="75"/>
      <c r="B199" s="75"/>
      <c r="C199" s="79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</row>
    <row r="200" spans="1:28" ht="15.75" customHeight="1" x14ac:dyDescent="0.4">
      <c r="A200" s="75"/>
      <c r="B200" s="75"/>
      <c r="C200" s="79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</row>
    <row r="201" spans="1:28" ht="15.75" customHeight="1" x14ac:dyDescent="0.4">
      <c r="A201" s="75"/>
      <c r="B201" s="75"/>
      <c r="C201" s="79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</row>
    <row r="202" spans="1:28" ht="15.75" customHeight="1" x14ac:dyDescent="0.4">
      <c r="A202" s="75"/>
      <c r="B202" s="75"/>
      <c r="C202" s="79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</row>
    <row r="203" spans="1:28" ht="15.75" customHeight="1" x14ac:dyDescent="0.4">
      <c r="A203" s="75"/>
      <c r="B203" s="75"/>
      <c r="C203" s="79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</row>
    <row r="204" spans="1:28" ht="15.75" customHeight="1" x14ac:dyDescent="0.4">
      <c r="A204" s="75"/>
      <c r="B204" s="75"/>
      <c r="C204" s="79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</row>
    <row r="205" spans="1:28" ht="15.75" customHeight="1" x14ac:dyDescent="0.4">
      <c r="A205" s="75"/>
      <c r="B205" s="75"/>
      <c r="C205" s="79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1:28" ht="15.75" customHeight="1" x14ac:dyDescent="0.4">
      <c r="A206" s="75"/>
      <c r="B206" s="75"/>
      <c r="C206" s="79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1:28" ht="15.75" customHeight="1" x14ac:dyDescent="0.4">
      <c r="A207" s="75"/>
      <c r="B207" s="75"/>
      <c r="C207" s="79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1:28" ht="15.75" customHeight="1" x14ac:dyDescent="0.4">
      <c r="A208" s="75"/>
      <c r="B208" s="75"/>
      <c r="C208" s="79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1:28" ht="15.75" customHeight="1" x14ac:dyDescent="0.4">
      <c r="A209" s="75"/>
      <c r="B209" s="75"/>
      <c r="C209" s="79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</row>
    <row r="210" spans="1:28" ht="15.75" customHeight="1" x14ac:dyDescent="0.4">
      <c r="A210" s="75"/>
      <c r="B210" s="75"/>
      <c r="C210" s="79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</row>
    <row r="211" spans="1:28" ht="15.75" customHeight="1" x14ac:dyDescent="0.4">
      <c r="A211" s="75"/>
      <c r="B211" s="75"/>
      <c r="C211" s="79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</row>
    <row r="212" spans="1:28" ht="15.75" customHeight="1" x14ac:dyDescent="0.4">
      <c r="A212" s="75"/>
      <c r="B212" s="75"/>
      <c r="C212" s="79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</row>
    <row r="213" spans="1:28" ht="15.75" customHeight="1" x14ac:dyDescent="0.4">
      <c r="A213" s="75"/>
      <c r="B213" s="75"/>
      <c r="C213" s="79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</row>
    <row r="214" spans="1:28" ht="15.75" customHeight="1" x14ac:dyDescent="0.4">
      <c r="A214" s="75"/>
      <c r="B214" s="75"/>
      <c r="C214" s="79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</row>
    <row r="215" spans="1:28" ht="15.75" customHeight="1" x14ac:dyDescent="0.4">
      <c r="A215" s="75"/>
      <c r="B215" s="75"/>
      <c r="C215" s="79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</row>
    <row r="216" spans="1:28" ht="15.75" customHeight="1" x14ac:dyDescent="0.4">
      <c r="A216" s="75"/>
      <c r="B216" s="75"/>
      <c r="C216" s="79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</row>
    <row r="217" spans="1:28" ht="15.75" customHeight="1" x14ac:dyDescent="0.4">
      <c r="A217" s="75"/>
      <c r="B217" s="75"/>
      <c r="C217" s="79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</row>
    <row r="218" spans="1:28" ht="15.75" customHeight="1" x14ac:dyDescent="0.4">
      <c r="A218" s="75"/>
      <c r="B218" s="75"/>
      <c r="C218" s="79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</row>
    <row r="219" spans="1:28" ht="15.75" customHeight="1" x14ac:dyDescent="0.4">
      <c r="A219" s="75"/>
      <c r="B219" s="75"/>
      <c r="C219" s="79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</row>
    <row r="220" spans="1:28" ht="15.75" customHeight="1" x14ac:dyDescent="0.4">
      <c r="A220" s="75"/>
      <c r="B220" s="75"/>
      <c r="C220" s="79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</row>
    <row r="221" spans="1:28" ht="15.75" customHeight="1" x14ac:dyDescent="0.4">
      <c r="A221" s="75"/>
      <c r="B221" s="75"/>
      <c r="C221" s="79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</row>
    <row r="222" spans="1:28" ht="15.75" customHeight="1" x14ac:dyDescent="0.4">
      <c r="A222" s="75"/>
      <c r="B222" s="75"/>
      <c r="C222" s="79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</row>
    <row r="223" spans="1:28" ht="15.75" customHeight="1" x14ac:dyDescent="0.4">
      <c r="A223" s="75"/>
      <c r="B223" s="75"/>
      <c r="C223" s="79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</row>
    <row r="224" spans="1:28" ht="15.75" customHeight="1" x14ac:dyDescent="0.4">
      <c r="A224" s="75"/>
      <c r="B224" s="75"/>
      <c r="C224" s="79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</row>
    <row r="225" spans="1:28" ht="15.75" customHeight="1" x14ac:dyDescent="0.4">
      <c r="A225" s="75"/>
      <c r="B225" s="75"/>
      <c r="C225" s="79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</row>
    <row r="226" spans="1:28" ht="15.75" customHeight="1" x14ac:dyDescent="0.4">
      <c r="A226" s="75"/>
      <c r="B226" s="75"/>
      <c r="C226" s="79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</row>
    <row r="227" spans="1:28" ht="15.75" customHeight="1" x14ac:dyDescent="0.4">
      <c r="A227" s="75"/>
      <c r="B227" s="75"/>
      <c r="C227" s="79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</row>
    <row r="228" spans="1:28" ht="15.75" customHeight="1" x14ac:dyDescent="0.4">
      <c r="A228" s="75"/>
      <c r="B228" s="75"/>
      <c r="C228" s="79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</row>
    <row r="229" spans="1:28" ht="15.75" customHeight="1" x14ac:dyDescent="0.4">
      <c r="A229" s="75"/>
      <c r="B229" s="75"/>
      <c r="C229" s="79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</row>
    <row r="230" spans="1:28" ht="15.75" customHeight="1" x14ac:dyDescent="0.4">
      <c r="A230" s="75"/>
      <c r="B230" s="75"/>
      <c r="C230" s="79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</row>
    <row r="231" spans="1:28" ht="15.75" customHeight="1" x14ac:dyDescent="0.4">
      <c r="A231" s="75"/>
      <c r="B231" s="75"/>
      <c r="C231" s="79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</row>
    <row r="232" spans="1:28" ht="15.75" customHeight="1" x14ac:dyDescent="0.4">
      <c r="A232" s="75"/>
      <c r="B232" s="75"/>
      <c r="C232" s="79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</row>
    <row r="233" spans="1:28" ht="15.75" customHeight="1" x14ac:dyDescent="0.4">
      <c r="A233" s="75"/>
      <c r="B233" s="75"/>
      <c r="C233" s="79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</row>
    <row r="234" spans="1:28" ht="15.75" customHeight="1" x14ac:dyDescent="0.4">
      <c r="A234" s="75"/>
      <c r="B234" s="75"/>
      <c r="C234" s="79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</row>
    <row r="235" spans="1:28" ht="15.75" customHeight="1" x14ac:dyDescent="0.4">
      <c r="A235" s="75"/>
      <c r="B235" s="75"/>
      <c r="C235" s="79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</row>
    <row r="236" spans="1:28" ht="15.75" customHeight="1" x14ac:dyDescent="0.4">
      <c r="A236" s="75"/>
      <c r="B236" s="75"/>
      <c r="C236" s="79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</row>
    <row r="237" spans="1:28" ht="15.75" customHeight="1" x14ac:dyDescent="0.4">
      <c r="A237" s="75"/>
      <c r="B237" s="75"/>
      <c r="C237" s="79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</row>
    <row r="238" spans="1:28" ht="15.75" customHeight="1" x14ac:dyDescent="0.4">
      <c r="A238" s="75"/>
      <c r="B238" s="75"/>
      <c r="C238" s="79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</row>
    <row r="239" spans="1:28" ht="15.75" customHeight="1" x14ac:dyDescent="0.4">
      <c r="A239" s="75"/>
      <c r="B239" s="75"/>
      <c r="C239" s="79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</row>
    <row r="240" spans="1:28" ht="15.75" customHeight="1" x14ac:dyDescent="0.4">
      <c r="A240" s="75"/>
      <c r="B240" s="75"/>
      <c r="C240" s="79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</row>
    <row r="241" spans="1:28" ht="15.75" customHeight="1" x14ac:dyDescent="0.4">
      <c r="A241" s="75"/>
      <c r="B241" s="75"/>
      <c r="C241" s="79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</row>
    <row r="242" spans="1:28" ht="15.75" customHeight="1" x14ac:dyDescent="0.4">
      <c r="A242" s="75"/>
      <c r="B242" s="75"/>
      <c r="C242" s="79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</row>
    <row r="243" spans="1:28" ht="15.75" customHeight="1" x14ac:dyDescent="0.4">
      <c r="A243" s="75"/>
      <c r="B243" s="75"/>
      <c r="C243" s="79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</row>
    <row r="244" spans="1:28" ht="15.75" customHeight="1" x14ac:dyDescent="0.4">
      <c r="A244" s="75"/>
      <c r="B244" s="75"/>
      <c r="C244" s="79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</row>
    <row r="245" spans="1:28" ht="15.75" customHeight="1" x14ac:dyDescent="0.4">
      <c r="A245" s="75"/>
      <c r="B245" s="75"/>
      <c r="C245" s="79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</row>
    <row r="246" spans="1:28" ht="15.75" customHeight="1" x14ac:dyDescent="0.4">
      <c r="A246" s="75"/>
      <c r="B246" s="75"/>
      <c r="C246" s="79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</row>
    <row r="247" spans="1:28" ht="15.75" customHeight="1" x14ac:dyDescent="0.4">
      <c r="A247" s="75"/>
      <c r="B247" s="75"/>
      <c r="C247" s="79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</row>
    <row r="248" spans="1:28" ht="15.75" customHeight="1" x14ac:dyDescent="0.4">
      <c r="A248" s="75"/>
      <c r="B248" s="75"/>
      <c r="C248" s="79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</row>
    <row r="249" spans="1:28" ht="15.75" customHeight="1" x14ac:dyDescent="0.4">
      <c r="A249" s="75"/>
      <c r="B249" s="75"/>
      <c r="C249" s="79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</row>
    <row r="250" spans="1:28" ht="15.75" customHeight="1" x14ac:dyDescent="0.4">
      <c r="A250" s="75"/>
      <c r="B250" s="75"/>
      <c r="C250" s="79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</row>
    <row r="251" spans="1:28" ht="15.75" customHeight="1" x14ac:dyDescent="0.4">
      <c r="A251" s="75"/>
      <c r="B251" s="75"/>
      <c r="C251" s="79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</row>
    <row r="252" spans="1:28" ht="15.75" customHeight="1" x14ac:dyDescent="0.4">
      <c r="A252" s="75"/>
      <c r="B252" s="75"/>
      <c r="C252" s="79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</row>
    <row r="253" spans="1:28" ht="15.75" customHeight="1" x14ac:dyDescent="0.4">
      <c r="A253" s="75"/>
      <c r="B253" s="75"/>
      <c r="C253" s="79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</row>
    <row r="254" spans="1:28" ht="15.75" customHeight="1" x14ac:dyDescent="0.4">
      <c r="A254" s="75"/>
      <c r="B254" s="75"/>
      <c r="C254" s="79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</row>
    <row r="255" spans="1:28" ht="15.75" customHeight="1" x14ac:dyDescent="0.4">
      <c r="A255" s="75"/>
      <c r="B255" s="75"/>
      <c r="C255" s="79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</row>
    <row r="256" spans="1:28" ht="15.75" customHeight="1" x14ac:dyDescent="0.4">
      <c r="A256" s="75"/>
      <c r="B256" s="75"/>
      <c r="C256" s="79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</row>
    <row r="257" spans="1:28" ht="15.75" customHeight="1" x14ac:dyDescent="0.4">
      <c r="A257" s="75"/>
      <c r="B257" s="75"/>
      <c r="C257" s="79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</row>
    <row r="258" spans="1:28" ht="15.75" customHeight="1" x14ac:dyDescent="0.4">
      <c r="A258" s="75"/>
      <c r="B258" s="75"/>
      <c r="C258" s="79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</row>
    <row r="259" spans="1:28" ht="15.75" customHeight="1" x14ac:dyDescent="0.4">
      <c r="A259" s="75"/>
      <c r="B259" s="75"/>
      <c r="C259" s="79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</row>
    <row r="260" spans="1:28" ht="15.75" customHeight="1" x14ac:dyDescent="0.4">
      <c r="A260" s="75"/>
      <c r="B260" s="75"/>
      <c r="C260" s="79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</row>
    <row r="261" spans="1:28" ht="15.75" customHeight="1" x14ac:dyDescent="0.4">
      <c r="A261" s="75"/>
      <c r="B261" s="75"/>
      <c r="C261" s="79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</row>
    <row r="262" spans="1:28" ht="15.75" customHeight="1" x14ac:dyDescent="0.4">
      <c r="A262" s="75"/>
      <c r="B262" s="75"/>
      <c r="C262" s="79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</row>
    <row r="263" spans="1:28" ht="15.75" customHeight="1" x14ac:dyDescent="0.4">
      <c r="A263" s="75"/>
      <c r="B263" s="75"/>
      <c r="C263" s="79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</row>
    <row r="264" spans="1:28" ht="15.75" customHeight="1" x14ac:dyDescent="0.4">
      <c r="A264" s="75"/>
      <c r="B264" s="75"/>
      <c r="C264" s="79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</row>
    <row r="265" spans="1:28" ht="15.75" customHeight="1" x14ac:dyDescent="0.4">
      <c r="A265" s="75"/>
      <c r="B265" s="75"/>
      <c r="C265" s="79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</row>
    <row r="266" spans="1:28" ht="15.75" customHeight="1" x14ac:dyDescent="0.4">
      <c r="A266" s="75"/>
      <c r="B266" s="75"/>
      <c r="C266" s="79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</row>
    <row r="267" spans="1:28" ht="15.75" customHeight="1" x14ac:dyDescent="0.4">
      <c r="A267" s="75"/>
      <c r="B267" s="75"/>
      <c r="C267" s="79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</row>
    <row r="268" spans="1:28" ht="15.75" customHeight="1" x14ac:dyDescent="0.4">
      <c r="A268" s="75"/>
      <c r="B268" s="75"/>
      <c r="C268" s="79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</row>
    <row r="269" spans="1:28" ht="15.75" customHeight="1" x14ac:dyDescent="0.4">
      <c r="A269" s="75"/>
      <c r="B269" s="75"/>
      <c r="C269" s="79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</row>
    <row r="270" spans="1:28" ht="15.75" customHeight="1" x14ac:dyDescent="0.4">
      <c r="A270" s="75"/>
      <c r="B270" s="75"/>
      <c r="C270" s="79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</row>
    <row r="271" spans="1:28" ht="15.75" customHeight="1" x14ac:dyDescent="0.4">
      <c r="A271" s="75"/>
      <c r="B271" s="75"/>
      <c r="C271" s="79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</row>
    <row r="272" spans="1:28" ht="15.75" customHeight="1" x14ac:dyDescent="0.4">
      <c r="A272" s="75"/>
      <c r="B272" s="75"/>
      <c r="C272" s="79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</row>
    <row r="273" spans="1:28" ht="15.75" customHeight="1" x14ac:dyDescent="0.4">
      <c r="A273" s="75"/>
      <c r="B273" s="75"/>
      <c r="C273" s="79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</row>
    <row r="274" spans="1:28" ht="15.75" customHeight="1" x14ac:dyDescent="0.4">
      <c r="A274" s="75"/>
      <c r="B274" s="75"/>
      <c r="C274" s="79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</row>
    <row r="275" spans="1:28" ht="15.75" customHeight="1" x14ac:dyDescent="0.4">
      <c r="A275" s="75"/>
      <c r="B275" s="75"/>
      <c r="C275" s="79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</row>
    <row r="276" spans="1:28" ht="15.75" customHeight="1" x14ac:dyDescent="0.4">
      <c r="A276" s="75"/>
      <c r="B276" s="75"/>
      <c r="C276" s="79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</row>
    <row r="277" spans="1:28" ht="15.75" customHeight="1" x14ac:dyDescent="0.4">
      <c r="A277" s="75"/>
      <c r="B277" s="75"/>
      <c r="C277" s="79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</row>
    <row r="278" spans="1:28" ht="15.75" customHeight="1" x14ac:dyDescent="0.4">
      <c r="A278" s="75"/>
      <c r="B278" s="75"/>
      <c r="C278" s="79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</row>
    <row r="279" spans="1:28" ht="15.75" customHeight="1" x14ac:dyDescent="0.4">
      <c r="A279" s="75"/>
      <c r="B279" s="75"/>
      <c r="C279" s="79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</row>
    <row r="280" spans="1:28" ht="15.75" customHeight="1" x14ac:dyDescent="0.4">
      <c r="A280" s="75"/>
      <c r="B280" s="75"/>
      <c r="C280" s="79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</row>
    <row r="281" spans="1:28" ht="15.75" customHeight="1" x14ac:dyDescent="0.4">
      <c r="A281" s="75"/>
      <c r="B281" s="75"/>
      <c r="C281" s="79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</row>
    <row r="282" spans="1:28" ht="15.75" customHeight="1" x14ac:dyDescent="0.4">
      <c r="A282" s="75"/>
      <c r="B282" s="75"/>
      <c r="C282" s="79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</row>
    <row r="283" spans="1:28" ht="15.75" customHeight="1" x14ac:dyDescent="0.4">
      <c r="A283" s="75"/>
      <c r="B283" s="75"/>
      <c r="C283" s="79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</row>
    <row r="284" spans="1:28" ht="15.75" customHeight="1" x14ac:dyDescent="0.4">
      <c r="A284" s="75"/>
      <c r="B284" s="75"/>
      <c r="C284" s="79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</row>
    <row r="285" spans="1:28" ht="15.75" customHeight="1" x14ac:dyDescent="0.4">
      <c r="A285" s="75"/>
      <c r="B285" s="75"/>
      <c r="C285" s="79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</row>
    <row r="286" spans="1:28" ht="15.75" customHeight="1" x14ac:dyDescent="0.4">
      <c r="A286" s="75"/>
      <c r="B286" s="75"/>
      <c r="C286" s="79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</row>
    <row r="287" spans="1:28" ht="15.75" customHeight="1" x14ac:dyDescent="0.4">
      <c r="A287" s="75"/>
      <c r="B287" s="75"/>
      <c r="C287" s="79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</row>
    <row r="288" spans="1:28" ht="15.75" customHeight="1" x14ac:dyDescent="0.4">
      <c r="A288" s="75"/>
      <c r="B288" s="75"/>
      <c r="C288" s="79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</row>
    <row r="289" spans="1:28" ht="15.75" customHeight="1" x14ac:dyDescent="0.4">
      <c r="A289" s="75"/>
      <c r="B289" s="75"/>
      <c r="C289" s="79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</row>
    <row r="290" spans="1:28" ht="15.75" customHeight="1" x14ac:dyDescent="0.4">
      <c r="A290" s="75"/>
      <c r="B290" s="75"/>
      <c r="C290" s="79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</row>
    <row r="291" spans="1:28" ht="15.75" customHeight="1" x14ac:dyDescent="0.4">
      <c r="A291" s="75"/>
      <c r="B291" s="75"/>
      <c r="C291" s="79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</row>
    <row r="292" spans="1:28" ht="15.75" customHeight="1" x14ac:dyDescent="0.4">
      <c r="A292" s="75"/>
      <c r="B292" s="75"/>
      <c r="C292" s="79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</row>
    <row r="293" spans="1:28" ht="15.75" customHeight="1" x14ac:dyDescent="0.4">
      <c r="A293" s="75"/>
      <c r="B293" s="75"/>
      <c r="C293" s="79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</row>
    <row r="294" spans="1:28" ht="15.75" customHeight="1" x14ac:dyDescent="0.4">
      <c r="A294" s="75"/>
      <c r="B294" s="75"/>
      <c r="C294" s="79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</row>
    <row r="295" spans="1:28" ht="15.75" customHeight="1" x14ac:dyDescent="0.4">
      <c r="A295" s="75"/>
      <c r="B295" s="75"/>
      <c r="C295" s="79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</row>
    <row r="296" spans="1:28" ht="15.75" customHeight="1" x14ac:dyDescent="0.4">
      <c r="A296" s="75"/>
      <c r="B296" s="75"/>
      <c r="C296" s="79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</row>
    <row r="297" spans="1:28" ht="15.75" customHeight="1" x14ac:dyDescent="0.4">
      <c r="A297" s="75"/>
      <c r="B297" s="75"/>
      <c r="C297" s="79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</row>
    <row r="298" spans="1:28" ht="15.75" customHeight="1" x14ac:dyDescent="0.4">
      <c r="A298" s="75"/>
      <c r="B298" s="75"/>
      <c r="C298" s="79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</row>
    <row r="299" spans="1:28" ht="15.75" customHeight="1" x14ac:dyDescent="0.4">
      <c r="A299" s="75"/>
      <c r="B299" s="75"/>
      <c r="C299" s="79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</row>
    <row r="300" spans="1:28" ht="15.75" customHeight="1" x14ac:dyDescent="0.4">
      <c r="A300" s="75"/>
      <c r="B300" s="75"/>
      <c r="C300" s="79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</row>
    <row r="301" spans="1:28" ht="15.75" customHeight="1" x14ac:dyDescent="0.4">
      <c r="A301" s="75"/>
      <c r="B301" s="75"/>
      <c r="C301" s="79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</row>
    <row r="302" spans="1:28" ht="15.75" customHeight="1" x14ac:dyDescent="0.4">
      <c r="A302" s="75"/>
      <c r="B302" s="75"/>
      <c r="C302" s="79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</row>
    <row r="303" spans="1:28" ht="15.75" customHeight="1" x14ac:dyDescent="0.4">
      <c r="A303" s="75"/>
      <c r="B303" s="75"/>
      <c r="C303" s="79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</row>
    <row r="304" spans="1:28" ht="15.75" customHeight="1" x14ac:dyDescent="0.4">
      <c r="A304" s="75"/>
      <c r="B304" s="75"/>
      <c r="C304" s="79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</row>
    <row r="305" spans="1:28" ht="15.75" customHeight="1" x14ac:dyDescent="0.4">
      <c r="A305" s="75"/>
      <c r="B305" s="75"/>
      <c r="C305" s="79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</row>
    <row r="306" spans="1:28" ht="15.75" customHeight="1" x14ac:dyDescent="0.4">
      <c r="A306" s="75"/>
      <c r="B306" s="75"/>
      <c r="C306" s="79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</row>
    <row r="307" spans="1:28" ht="15.75" customHeight="1" x14ac:dyDescent="0.4">
      <c r="A307" s="75"/>
      <c r="B307" s="75"/>
      <c r="C307" s="79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</row>
    <row r="308" spans="1:28" ht="15.75" customHeight="1" x14ac:dyDescent="0.4">
      <c r="A308" s="75"/>
      <c r="B308" s="75"/>
      <c r="C308" s="79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</row>
    <row r="309" spans="1:28" ht="15.75" customHeight="1" x14ac:dyDescent="0.4">
      <c r="A309" s="75"/>
      <c r="B309" s="75"/>
      <c r="C309" s="79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</row>
    <row r="310" spans="1:28" ht="15.75" customHeight="1" x14ac:dyDescent="0.4">
      <c r="A310" s="75"/>
      <c r="B310" s="75"/>
      <c r="C310" s="79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</row>
    <row r="311" spans="1:28" ht="15.75" customHeight="1" x14ac:dyDescent="0.4">
      <c r="A311" s="75"/>
      <c r="B311" s="75"/>
      <c r="C311" s="79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</row>
    <row r="312" spans="1:28" ht="15.75" customHeight="1" x14ac:dyDescent="0.4">
      <c r="A312" s="75"/>
      <c r="B312" s="75"/>
      <c r="C312" s="79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</row>
    <row r="313" spans="1:28" ht="15.75" customHeight="1" x14ac:dyDescent="0.4">
      <c r="A313" s="75"/>
      <c r="B313" s="75"/>
      <c r="C313" s="79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</row>
    <row r="314" spans="1:28" ht="15.75" customHeight="1" x14ac:dyDescent="0.4">
      <c r="A314" s="75"/>
      <c r="B314" s="75"/>
      <c r="C314" s="79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</row>
    <row r="315" spans="1:28" ht="15.75" customHeight="1" x14ac:dyDescent="0.4">
      <c r="A315" s="75"/>
      <c r="B315" s="75"/>
      <c r="C315" s="79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</row>
    <row r="316" spans="1:28" ht="15.75" customHeight="1" x14ac:dyDescent="0.4">
      <c r="A316" s="75"/>
      <c r="B316" s="75"/>
      <c r="C316" s="79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</row>
    <row r="317" spans="1:28" ht="15.75" customHeight="1" x14ac:dyDescent="0.4">
      <c r="A317" s="75"/>
      <c r="B317" s="75"/>
      <c r="C317" s="79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</row>
    <row r="318" spans="1:28" ht="15.75" customHeight="1" x14ac:dyDescent="0.4">
      <c r="A318" s="75"/>
      <c r="B318" s="75"/>
      <c r="C318" s="79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</row>
    <row r="319" spans="1:28" ht="15.75" customHeight="1" x14ac:dyDescent="0.4">
      <c r="A319" s="75"/>
      <c r="B319" s="75"/>
      <c r="C319" s="79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</row>
    <row r="320" spans="1:28" ht="15.75" customHeight="1" x14ac:dyDescent="0.4">
      <c r="A320" s="75"/>
      <c r="B320" s="75"/>
      <c r="C320" s="79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</row>
    <row r="321" spans="1:28" ht="15.75" customHeight="1" x14ac:dyDescent="0.4">
      <c r="A321" s="75"/>
      <c r="B321" s="75"/>
      <c r="C321" s="79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</row>
    <row r="322" spans="1:28" ht="15.75" customHeight="1" x14ac:dyDescent="0.4">
      <c r="A322" s="75"/>
      <c r="B322" s="75"/>
      <c r="C322" s="79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</row>
    <row r="323" spans="1:28" ht="15.75" customHeight="1" x14ac:dyDescent="0.4">
      <c r="A323" s="75"/>
      <c r="B323" s="75"/>
      <c r="C323" s="79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</row>
    <row r="324" spans="1:28" ht="15.75" customHeight="1" x14ac:dyDescent="0.4">
      <c r="A324" s="75"/>
      <c r="B324" s="75"/>
      <c r="C324" s="79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</row>
    <row r="325" spans="1:28" ht="15.75" customHeight="1" x14ac:dyDescent="0.4">
      <c r="A325" s="75"/>
      <c r="B325" s="75"/>
      <c r="C325" s="79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</row>
    <row r="326" spans="1:28" ht="15.75" customHeight="1" x14ac:dyDescent="0.4">
      <c r="A326" s="75"/>
      <c r="B326" s="75"/>
      <c r="C326" s="79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</row>
    <row r="327" spans="1:28" ht="15.75" customHeight="1" x14ac:dyDescent="0.4">
      <c r="A327" s="75"/>
      <c r="B327" s="75"/>
      <c r="C327" s="79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</row>
    <row r="328" spans="1:28" ht="15.75" customHeight="1" x14ac:dyDescent="0.4">
      <c r="A328" s="75"/>
      <c r="B328" s="75"/>
      <c r="C328" s="79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</row>
    <row r="329" spans="1:28" ht="15.75" customHeight="1" x14ac:dyDescent="0.4">
      <c r="A329" s="75"/>
      <c r="B329" s="75"/>
      <c r="C329" s="79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</row>
    <row r="330" spans="1:28" ht="15.75" customHeight="1" x14ac:dyDescent="0.4">
      <c r="A330" s="75"/>
      <c r="B330" s="75"/>
      <c r="C330" s="79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</row>
    <row r="331" spans="1:28" ht="15.75" customHeight="1" x14ac:dyDescent="0.4">
      <c r="A331" s="75"/>
      <c r="B331" s="75"/>
      <c r="C331" s="79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</row>
    <row r="332" spans="1:28" ht="15.75" customHeight="1" x14ac:dyDescent="0.4">
      <c r="A332" s="75"/>
      <c r="B332" s="75"/>
      <c r="C332" s="79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</row>
    <row r="333" spans="1:28" ht="15.75" customHeight="1" x14ac:dyDescent="0.4">
      <c r="A333" s="75"/>
      <c r="B333" s="75"/>
      <c r="C333" s="79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</row>
    <row r="334" spans="1:28" ht="15.75" customHeight="1" x14ac:dyDescent="0.4">
      <c r="A334" s="75"/>
      <c r="B334" s="75"/>
      <c r="C334" s="79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</row>
    <row r="335" spans="1:28" ht="15.75" customHeight="1" x14ac:dyDescent="0.4">
      <c r="A335" s="75"/>
      <c r="B335" s="75"/>
      <c r="C335" s="79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</row>
    <row r="336" spans="1:28" ht="15.75" customHeight="1" x14ac:dyDescent="0.4">
      <c r="A336" s="75"/>
      <c r="B336" s="75"/>
      <c r="C336" s="79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</row>
    <row r="337" spans="1:28" ht="15.75" customHeight="1" x14ac:dyDescent="0.4">
      <c r="A337" s="75"/>
      <c r="B337" s="75"/>
      <c r="C337" s="79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</row>
    <row r="338" spans="1:28" ht="15.75" customHeight="1" x14ac:dyDescent="0.4">
      <c r="A338" s="75"/>
      <c r="B338" s="75"/>
      <c r="C338" s="79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</row>
    <row r="339" spans="1:28" ht="15.75" customHeight="1" x14ac:dyDescent="0.4">
      <c r="A339" s="75"/>
      <c r="B339" s="75"/>
      <c r="C339" s="79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</row>
    <row r="340" spans="1:28" ht="15.75" customHeight="1" x14ac:dyDescent="0.4">
      <c r="A340" s="75"/>
      <c r="B340" s="75"/>
      <c r="C340" s="79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</row>
    <row r="341" spans="1:28" ht="15.75" customHeight="1" x14ac:dyDescent="0.4">
      <c r="A341" s="75"/>
      <c r="B341" s="75"/>
      <c r="C341" s="79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</row>
    <row r="342" spans="1:28" ht="15.75" customHeight="1" x14ac:dyDescent="0.4">
      <c r="A342" s="75"/>
      <c r="B342" s="75"/>
      <c r="C342" s="79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</row>
    <row r="343" spans="1:28" ht="15.75" customHeight="1" x14ac:dyDescent="0.4">
      <c r="A343" s="75"/>
      <c r="B343" s="75"/>
      <c r="C343" s="79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</row>
    <row r="344" spans="1:28" ht="15.75" customHeight="1" x14ac:dyDescent="0.4">
      <c r="A344" s="75"/>
      <c r="B344" s="75"/>
      <c r="C344" s="79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</row>
    <row r="345" spans="1:28" ht="15.75" customHeight="1" x14ac:dyDescent="0.4">
      <c r="A345" s="75"/>
      <c r="B345" s="75"/>
      <c r="C345" s="79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</row>
    <row r="346" spans="1:28" ht="15.75" customHeight="1" x14ac:dyDescent="0.4">
      <c r="A346" s="75"/>
      <c r="B346" s="75"/>
      <c r="C346" s="79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</row>
    <row r="347" spans="1:28" ht="15.75" customHeight="1" x14ac:dyDescent="0.4">
      <c r="A347" s="75"/>
      <c r="B347" s="75"/>
      <c r="C347" s="79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</row>
    <row r="348" spans="1:28" ht="15.75" customHeight="1" x14ac:dyDescent="0.4">
      <c r="A348" s="75"/>
      <c r="B348" s="75"/>
      <c r="C348" s="79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</row>
    <row r="349" spans="1:28" ht="15.75" customHeight="1" x14ac:dyDescent="0.4">
      <c r="A349" s="75"/>
      <c r="B349" s="75"/>
      <c r="C349" s="79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</row>
    <row r="350" spans="1:28" ht="15.75" customHeight="1" x14ac:dyDescent="0.4">
      <c r="A350" s="75"/>
      <c r="B350" s="75"/>
      <c r="C350" s="79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</row>
    <row r="351" spans="1:28" ht="15.75" customHeight="1" x14ac:dyDescent="0.4">
      <c r="A351" s="75"/>
      <c r="B351" s="75"/>
      <c r="C351" s="79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</row>
    <row r="352" spans="1:28" ht="15.75" customHeight="1" x14ac:dyDescent="0.4">
      <c r="A352" s="75"/>
      <c r="B352" s="75"/>
      <c r="C352" s="79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</row>
    <row r="353" spans="1:28" ht="15.75" customHeight="1" x14ac:dyDescent="0.4">
      <c r="A353" s="75"/>
      <c r="B353" s="75"/>
      <c r="C353" s="79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</row>
    <row r="354" spans="1:28" ht="15.75" customHeight="1" x14ac:dyDescent="0.4">
      <c r="A354" s="75"/>
      <c r="B354" s="75"/>
      <c r="C354" s="79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</row>
    <row r="355" spans="1:28" ht="15.75" customHeight="1" x14ac:dyDescent="0.4">
      <c r="A355" s="75"/>
      <c r="B355" s="75"/>
      <c r="C355" s="79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</row>
    <row r="356" spans="1:28" ht="15.75" customHeight="1" x14ac:dyDescent="0.4">
      <c r="A356" s="75"/>
      <c r="B356" s="75"/>
      <c r="C356" s="79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</row>
    <row r="357" spans="1:28" ht="15.75" customHeight="1" x14ac:dyDescent="0.4">
      <c r="A357" s="75"/>
      <c r="B357" s="75"/>
      <c r="C357" s="79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</row>
    <row r="358" spans="1:28" ht="15.75" customHeight="1" x14ac:dyDescent="0.4">
      <c r="A358" s="75"/>
      <c r="B358" s="75"/>
      <c r="C358" s="79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</row>
    <row r="359" spans="1:28" ht="15.75" customHeight="1" x14ac:dyDescent="0.4">
      <c r="A359" s="75"/>
      <c r="B359" s="75"/>
      <c r="C359" s="79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</row>
    <row r="360" spans="1:28" ht="15.75" customHeight="1" x14ac:dyDescent="0.4">
      <c r="A360" s="75"/>
      <c r="B360" s="75"/>
      <c r="C360" s="79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</row>
    <row r="361" spans="1:28" ht="15.75" customHeight="1" x14ac:dyDescent="0.4">
      <c r="A361" s="75"/>
      <c r="B361" s="75"/>
      <c r="C361" s="79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</row>
    <row r="362" spans="1:28" ht="15.75" customHeight="1" x14ac:dyDescent="0.4">
      <c r="A362" s="75"/>
      <c r="B362" s="75"/>
      <c r="C362" s="79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</row>
    <row r="363" spans="1:28" ht="15.75" customHeight="1" x14ac:dyDescent="0.4">
      <c r="A363" s="75"/>
      <c r="B363" s="75"/>
      <c r="C363" s="79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</row>
    <row r="364" spans="1:28" ht="15.75" customHeight="1" x14ac:dyDescent="0.4">
      <c r="A364" s="75"/>
      <c r="B364" s="75"/>
      <c r="C364" s="79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</row>
    <row r="365" spans="1:28" ht="15.75" customHeight="1" x14ac:dyDescent="0.4">
      <c r="A365" s="75"/>
      <c r="B365" s="75"/>
      <c r="C365" s="79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</row>
    <row r="366" spans="1:28" ht="15.75" customHeight="1" x14ac:dyDescent="0.4">
      <c r="A366" s="75"/>
      <c r="B366" s="75"/>
      <c r="C366" s="79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</row>
    <row r="367" spans="1:28" ht="15.75" customHeight="1" x14ac:dyDescent="0.4">
      <c r="A367" s="75"/>
      <c r="B367" s="75"/>
      <c r="C367" s="79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</row>
    <row r="368" spans="1:28" ht="15.75" customHeight="1" x14ac:dyDescent="0.4">
      <c r="A368" s="75"/>
      <c r="B368" s="75"/>
      <c r="C368" s="79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</row>
    <row r="369" spans="1:28" ht="15.75" customHeight="1" x14ac:dyDescent="0.4">
      <c r="A369" s="75"/>
      <c r="B369" s="75"/>
      <c r="C369" s="79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</row>
    <row r="370" spans="1:28" ht="15.75" customHeight="1" x14ac:dyDescent="0.4">
      <c r="A370" s="75"/>
      <c r="B370" s="75"/>
      <c r="C370" s="79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</row>
    <row r="371" spans="1:28" ht="15.75" customHeight="1" x14ac:dyDescent="0.4">
      <c r="A371" s="75"/>
      <c r="B371" s="75"/>
      <c r="C371" s="79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</row>
    <row r="372" spans="1:28" ht="15.75" customHeight="1" x14ac:dyDescent="0.4">
      <c r="A372" s="75"/>
      <c r="B372" s="75"/>
      <c r="C372" s="79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</row>
    <row r="373" spans="1:28" ht="15.75" customHeight="1" x14ac:dyDescent="0.4">
      <c r="A373" s="75"/>
      <c r="B373" s="75"/>
      <c r="C373" s="79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</row>
    <row r="374" spans="1:28" ht="15.75" customHeight="1" x14ac:dyDescent="0.4">
      <c r="A374" s="75"/>
      <c r="B374" s="75"/>
      <c r="C374" s="79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</row>
    <row r="375" spans="1:28" ht="15.75" customHeight="1" x14ac:dyDescent="0.4">
      <c r="A375" s="75"/>
      <c r="B375" s="75"/>
      <c r="C375" s="79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</row>
    <row r="376" spans="1:28" ht="15.75" customHeight="1" x14ac:dyDescent="0.4">
      <c r="A376" s="75"/>
      <c r="B376" s="75"/>
      <c r="C376" s="79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</row>
    <row r="377" spans="1:28" ht="15.75" customHeight="1" x14ac:dyDescent="0.4">
      <c r="A377" s="75"/>
      <c r="B377" s="75"/>
      <c r="C377" s="79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</row>
    <row r="378" spans="1:28" ht="15.75" customHeight="1" x14ac:dyDescent="0.4">
      <c r="A378" s="75"/>
      <c r="B378" s="75"/>
      <c r="C378" s="79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</row>
    <row r="379" spans="1:28" ht="15.75" customHeight="1" x14ac:dyDescent="0.4">
      <c r="A379" s="75"/>
      <c r="B379" s="75"/>
      <c r="C379" s="79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</row>
    <row r="380" spans="1:28" ht="15.75" customHeight="1" x14ac:dyDescent="0.4">
      <c r="A380" s="75"/>
      <c r="B380" s="75"/>
      <c r="C380" s="79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</row>
    <row r="381" spans="1:28" ht="15.75" customHeight="1" x14ac:dyDescent="0.4">
      <c r="A381" s="75"/>
      <c r="B381" s="75"/>
      <c r="C381" s="79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</row>
    <row r="382" spans="1:28" ht="15.75" customHeight="1" x14ac:dyDescent="0.4">
      <c r="A382" s="75"/>
      <c r="B382" s="75"/>
      <c r="C382" s="79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</row>
    <row r="383" spans="1:28" ht="15.75" customHeight="1" x14ac:dyDescent="0.4">
      <c r="A383" s="75"/>
      <c r="B383" s="75"/>
      <c r="C383" s="79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</row>
    <row r="384" spans="1:28" ht="15.75" customHeight="1" x14ac:dyDescent="0.4">
      <c r="A384" s="75"/>
      <c r="B384" s="75"/>
      <c r="C384" s="79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</row>
    <row r="385" spans="1:28" ht="15.75" customHeight="1" x14ac:dyDescent="0.4">
      <c r="A385" s="75"/>
      <c r="B385" s="75"/>
      <c r="C385" s="79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</row>
    <row r="386" spans="1:28" ht="15.75" customHeight="1" x14ac:dyDescent="0.4">
      <c r="A386" s="75"/>
      <c r="B386" s="75"/>
      <c r="C386" s="79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</row>
    <row r="387" spans="1:28" ht="15.75" customHeight="1" x14ac:dyDescent="0.4">
      <c r="A387" s="75"/>
      <c r="B387" s="75"/>
      <c r="C387" s="79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</row>
    <row r="388" spans="1:28" ht="15.75" customHeight="1" x14ac:dyDescent="0.4">
      <c r="A388" s="75"/>
      <c r="B388" s="75"/>
      <c r="C388" s="79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</row>
    <row r="389" spans="1:28" ht="15.75" customHeight="1" x14ac:dyDescent="0.4">
      <c r="A389" s="75"/>
      <c r="B389" s="75"/>
      <c r="C389" s="79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</row>
    <row r="390" spans="1:28" ht="15.75" customHeight="1" x14ac:dyDescent="0.4">
      <c r="A390" s="75"/>
      <c r="B390" s="75"/>
      <c r="C390" s="79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</row>
    <row r="391" spans="1:28" ht="15.75" customHeight="1" x14ac:dyDescent="0.4">
      <c r="A391" s="75"/>
      <c r="B391" s="75"/>
      <c r="C391" s="79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</row>
    <row r="392" spans="1:28" ht="15.75" customHeight="1" x14ac:dyDescent="0.4">
      <c r="A392" s="75"/>
      <c r="B392" s="75"/>
      <c r="C392" s="79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</row>
    <row r="393" spans="1:28" ht="15.75" customHeight="1" x14ac:dyDescent="0.4">
      <c r="A393" s="75"/>
      <c r="B393" s="75"/>
      <c r="C393" s="79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</row>
    <row r="394" spans="1:28" ht="15.75" customHeight="1" x14ac:dyDescent="0.4">
      <c r="A394" s="75"/>
      <c r="B394" s="75"/>
      <c r="C394" s="79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</row>
    <row r="395" spans="1:28" ht="15.75" customHeight="1" x14ac:dyDescent="0.4">
      <c r="A395" s="75"/>
      <c r="B395" s="75"/>
      <c r="C395" s="79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</row>
    <row r="396" spans="1:28" ht="15.75" customHeight="1" x14ac:dyDescent="0.4">
      <c r="A396" s="75"/>
      <c r="B396" s="75"/>
      <c r="C396" s="79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</row>
    <row r="397" spans="1:28" ht="15.75" customHeight="1" x14ac:dyDescent="0.4">
      <c r="A397" s="75"/>
      <c r="B397" s="75"/>
      <c r="C397" s="79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</row>
    <row r="398" spans="1:28" ht="15.75" customHeight="1" x14ac:dyDescent="0.4">
      <c r="A398" s="75"/>
      <c r="B398" s="75"/>
      <c r="C398" s="79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</row>
    <row r="399" spans="1:28" ht="15.75" customHeight="1" x14ac:dyDescent="0.4">
      <c r="A399" s="75"/>
      <c r="B399" s="75"/>
      <c r="C399" s="79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</row>
    <row r="400" spans="1:28" ht="15.75" customHeight="1" x14ac:dyDescent="0.4">
      <c r="A400" s="75"/>
      <c r="B400" s="75"/>
      <c r="C400" s="79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</row>
    <row r="401" spans="1:28" ht="15.75" customHeight="1" x14ac:dyDescent="0.4">
      <c r="A401" s="75"/>
      <c r="B401" s="75"/>
      <c r="C401" s="79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</row>
    <row r="402" spans="1:28" ht="15.75" customHeight="1" x14ac:dyDescent="0.4">
      <c r="A402" s="75"/>
      <c r="B402" s="75"/>
      <c r="C402" s="79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</row>
    <row r="403" spans="1:28" ht="15.75" customHeight="1" x14ac:dyDescent="0.4">
      <c r="A403" s="75"/>
      <c r="B403" s="75"/>
      <c r="C403" s="79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</row>
    <row r="404" spans="1:28" ht="15.75" customHeight="1" x14ac:dyDescent="0.4">
      <c r="A404" s="75"/>
      <c r="B404" s="75"/>
      <c r="C404" s="79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</row>
    <row r="405" spans="1:28" ht="15.75" customHeight="1" x14ac:dyDescent="0.4">
      <c r="A405" s="75"/>
      <c r="B405" s="75"/>
      <c r="C405" s="79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</row>
    <row r="406" spans="1:28" ht="15.75" customHeight="1" x14ac:dyDescent="0.4">
      <c r="A406" s="75"/>
      <c r="B406" s="75"/>
      <c r="C406" s="79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</row>
    <row r="407" spans="1:28" ht="15.75" customHeight="1" x14ac:dyDescent="0.4">
      <c r="A407" s="75"/>
      <c r="B407" s="75"/>
      <c r="C407" s="79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</row>
    <row r="408" spans="1:28" ht="15.75" customHeight="1" x14ac:dyDescent="0.4">
      <c r="A408" s="75"/>
      <c r="B408" s="75"/>
      <c r="C408" s="79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</row>
    <row r="409" spans="1:28" ht="15.75" customHeight="1" x14ac:dyDescent="0.4">
      <c r="A409" s="75"/>
      <c r="B409" s="75"/>
      <c r="C409" s="79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</row>
    <row r="410" spans="1:28" ht="15.75" customHeight="1" x14ac:dyDescent="0.4">
      <c r="A410" s="75"/>
      <c r="B410" s="75"/>
      <c r="C410" s="79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</row>
    <row r="411" spans="1:28" ht="15.75" customHeight="1" x14ac:dyDescent="0.4">
      <c r="A411" s="75"/>
      <c r="B411" s="75"/>
      <c r="C411" s="79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</row>
    <row r="412" spans="1:28" ht="15.75" customHeight="1" x14ac:dyDescent="0.4">
      <c r="A412" s="75"/>
      <c r="B412" s="75"/>
      <c r="C412" s="79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</row>
    <row r="413" spans="1:28" ht="15.75" customHeight="1" x14ac:dyDescent="0.4">
      <c r="A413" s="75"/>
      <c r="B413" s="75"/>
      <c r="C413" s="79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</row>
    <row r="414" spans="1:28" ht="15.75" customHeight="1" x14ac:dyDescent="0.4">
      <c r="A414" s="75"/>
      <c r="B414" s="75"/>
      <c r="C414" s="79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</row>
    <row r="415" spans="1:28" ht="15.75" customHeight="1" x14ac:dyDescent="0.4">
      <c r="A415" s="75"/>
      <c r="B415" s="75"/>
      <c r="C415" s="79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</row>
    <row r="416" spans="1:28" ht="15.75" customHeight="1" x14ac:dyDescent="0.4">
      <c r="A416" s="75"/>
      <c r="B416" s="75"/>
      <c r="C416" s="79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</row>
    <row r="417" spans="1:28" ht="15.75" customHeight="1" x14ac:dyDescent="0.4">
      <c r="A417" s="75"/>
      <c r="B417" s="75"/>
      <c r="C417" s="79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</row>
    <row r="418" spans="1:28" ht="15.75" customHeight="1" x14ac:dyDescent="0.4">
      <c r="A418" s="75"/>
      <c r="B418" s="75"/>
      <c r="C418" s="79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</row>
    <row r="419" spans="1:28" ht="15.75" customHeight="1" x14ac:dyDescent="0.4">
      <c r="A419" s="75"/>
      <c r="B419" s="75"/>
      <c r="C419" s="79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</row>
    <row r="420" spans="1:28" ht="15.75" customHeight="1" x14ac:dyDescent="0.4">
      <c r="A420" s="75"/>
      <c r="B420" s="75"/>
      <c r="C420" s="79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</row>
    <row r="421" spans="1:28" ht="15.75" customHeight="1" x14ac:dyDescent="0.4">
      <c r="A421" s="75"/>
      <c r="B421" s="75"/>
      <c r="C421" s="79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</row>
    <row r="422" spans="1:28" ht="15.75" customHeight="1" x14ac:dyDescent="0.4">
      <c r="A422" s="75"/>
      <c r="B422" s="75"/>
      <c r="C422" s="79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</row>
    <row r="423" spans="1:28" ht="15.75" customHeight="1" x14ac:dyDescent="0.4">
      <c r="A423" s="75"/>
      <c r="B423" s="75"/>
      <c r="C423" s="79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</row>
    <row r="424" spans="1:28" ht="15.75" customHeight="1" x14ac:dyDescent="0.4">
      <c r="A424" s="75"/>
      <c r="B424" s="75"/>
      <c r="C424" s="79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</row>
    <row r="425" spans="1:28" ht="15.75" customHeight="1" x14ac:dyDescent="0.4">
      <c r="A425" s="75"/>
      <c r="B425" s="75"/>
      <c r="C425" s="79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</row>
    <row r="426" spans="1:28" ht="15.75" customHeight="1" x14ac:dyDescent="0.4">
      <c r="A426" s="75"/>
      <c r="B426" s="75"/>
      <c r="C426" s="79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</row>
    <row r="427" spans="1:28" ht="15.75" customHeight="1" x14ac:dyDescent="0.4">
      <c r="A427" s="75"/>
      <c r="B427" s="75"/>
      <c r="C427" s="79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</row>
    <row r="428" spans="1:28" ht="15.75" customHeight="1" x14ac:dyDescent="0.4">
      <c r="A428" s="75"/>
      <c r="B428" s="75"/>
      <c r="C428" s="79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</row>
    <row r="429" spans="1:28" ht="15.75" customHeight="1" x14ac:dyDescent="0.4">
      <c r="A429" s="75"/>
      <c r="B429" s="75"/>
      <c r="C429" s="79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</row>
    <row r="430" spans="1:28" ht="15.75" customHeight="1" x14ac:dyDescent="0.4">
      <c r="A430" s="75"/>
      <c r="B430" s="75"/>
      <c r="C430" s="79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</row>
    <row r="431" spans="1:28" ht="15.75" customHeight="1" x14ac:dyDescent="0.4">
      <c r="A431" s="75"/>
      <c r="B431" s="75"/>
      <c r="C431" s="79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</row>
    <row r="432" spans="1:28" ht="15.75" customHeight="1" x14ac:dyDescent="0.4">
      <c r="A432" s="75"/>
      <c r="B432" s="75"/>
      <c r="C432" s="79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</row>
    <row r="433" spans="1:28" ht="15.75" customHeight="1" x14ac:dyDescent="0.4">
      <c r="A433" s="75"/>
      <c r="B433" s="75"/>
      <c r="C433" s="79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</row>
    <row r="434" spans="1:28" ht="15.75" customHeight="1" x14ac:dyDescent="0.4">
      <c r="A434" s="75"/>
      <c r="B434" s="75"/>
      <c r="C434" s="79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</row>
    <row r="435" spans="1:28" ht="15.75" customHeight="1" x14ac:dyDescent="0.4">
      <c r="A435" s="75"/>
      <c r="B435" s="75"/>
      <c r="C435" s="79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</row>
    <row r="436" spans="1:28" ht="15.75" customHeight="1" x14ac:dyDescent="0.4">
      <c r="A436" s="75"/>
      <c r="B436" s="75"/>
      <c r="C436" s="79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</row>
    <row r="437" spans="1:28" ht="15.75" customHeight="1" x14ac:dyDescent="0.4">
      <c r="A437" s="75"/>
      <c r="B437" s="75"/>
      <c r="C437" s="79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</row>
    <row r="438" spans="1:28" ht="15.75" customHeight="1" x14ac:dyDescent="0.4">
      <c r="A438" s="75"/>
      <c r="B438" s="75"/>
      <c r="C438" s="79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</row>
    <row r="439" spans="1:28" ht="15.75" customHeight="1" x14ac:dyDescent="0.4">
      <c r="A439" s="75"/>
      <c r="B439" s="75"/>
      <c r="C439" s="79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</row>
    <row r="440" spans="1:28" ht="15.75" customHeight="1" x14ac:dyDescent="0.4">
      <c r="A440" s="75"/>
      <c r="B440" s="75"/>
      <c r="C440" s="79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</row>
    <row r="441" spans="1:28" ht="15.75" customHeight="1" x14ac:dyDescent="0.4">
      <c r="A441" s="75"/>
      <c r="B441" s="75"/>
      <c r="C441" s="79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</row>
    <row r="442" spans="1:28" ht="15.75" customHeight="1" x14ac:dyDescent="0.4">
      <c r="A442" s="75"/>
      <c r="B442" s="75"/>
      <c r="C442" s="79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</row>
    <row r="443" spans="1:28" ht="15.75" customHeight="1" x14ac:dyDescent="0.4">
      <c r="A443" s="75"/>
      <c r="B443" s="75"/>
      <c r="C443" s="79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</row>
    <row r="444" spans="1:28" ht="15.75" customHeight="1" x14ac:dyDescent="0.4">
      <c r="A444" s="75"/>
      <c r="B444" s="75"/>
      <c r="C444" s="79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</row>
    <row r="445" spans="1:28" ht="15.75" customHeight="1" x14ac:dyDescent="0.4">
      <c r="A445" s="75"/>
      <c r="B445" s="75"/>
      <c r="C445" s="79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</row>
    <row r="446" spans="1:28" ht="15.75" customHeight="1" x14ac:dyDescent="0.4">
      <c r="A446" s="75"/>
      <c r="B446" s="75"/>
      <c r="C446" s="79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</row>
    <row r="447" spans="1:28" ht="15.75" customHeight="1" x14ac:dyDescent="0.4">
      <c r="A447" s="75"/>
      <c r="B447" s="75"/>
      <c r="C447" s="79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</row>
    <row r="448" spans="1:28" ht="15.75" customHeight="1" x14ac:dyDescent="0.4">
      <c r="A448" s="75"/>
      <c r="B448" s="75"/>
      <c r="C448" s="79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</row>
    <row r="449" spans="1:28" ht="15.75" customHeight="1" x14ac:dyDescent="0.4">
      <c r="A449" s="75"/>
      <c r="B449" s="75"/>
      <c r="C449" s="79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</row>
    <row r="450" spans="1:28" ht="15.75" customHeight="1" x14ac:dyDescent="0.4">
      <c r="A450" s="75"/>
      <c r="B450" s="75"/>
      <c r="C450" s="79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</row>
    <row r="451" spans="1:28" ht="15.75" customHeight="1" x14ac:dyDescent="0.4">
      <c r="A451" s="75"/>
      <c r="B451" s="75"/>
      <c r="C451" s="79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</row>
    <row r="452" spans="1:28" ht="15.75" customHeight="1" x14ac:dyDescent="0.4">
      <c r="A452" s="75"/>
      <c r="B452" s="75"/>
      <c r="C452" s="79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</row>
    <row r="453" spans="1:28" ht="15.75" customHeight="1" x14ac:dyDescent="0.4">
      <c r="A453" s="75"/>
      <c r="B453" s="75"/>
      <c r="C453" s="79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</row>
    <row r="454" spans="1:28" ht="15.75" customHeight="1" x14ac:dyDescent="0.4">
      <c r="A454" s="75"/>
      <c r="B454" s="75"/>
      <c r="C454" s="79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</row>
    <row r="455" spans="1:28" ht="15.75" customHeight="1" x14ac:dyDescent="0.4">
      <c r="A455" s="75"/>
      <c r="B455" s="75"/>
      <c r="C455" s="79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</row>
    <row r="456" spans="1:28" ht="15.75" customHeight="1" x14ac:dyDescent="0.4">
      <c r="A456" s="75"/>
      <c r="B456" s="75"/>
      <c r="C456" s="79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</row>
    <row r="457" spans="1:28" ht="15.75" customHeight="1" x14ac:dyDescent="0.4">
      <c r="A457" s="75"/>
      <c r="B457" s="75"/>
      <c r="C457" s="79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</row>
    <row r="458" spans="1:28" ht="15.75" customHeight="1" x14ac:dyDescent="0.4">
      <c r="A458" s="75"/>
      <c r="B458" s="75"/>
      <c r="C458" s="79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</row>
    <row r="459" spans="1:28" ht="15.75" customHeight="1" x14ac:dyDescent="0.4">
      <c r="A459" s="75"/>
      <c r="B459" s="75"/>
      <c r="C459" s="79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</row>
    <row r="460" spans="1:28" ht="15.75" customHeight="1" x14ac:dyDescent="0.4">
      <c r="A460" s="75"/>
      <c r="B460" s="75"/>
      <c r="C460" s="79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</row>
    <row r="461" spans="1:28" ht="15.75" customHeight="1" x14ac:dyDescent="0.4">
      <c r="A461" s="75"/>
      <c r="B461" s="75"/>
      <c r="C461" s="79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</row>
    <row r="462" spans="1:28" ht="15.75" customHeight="1" x14ac:dyDescent="0.4">
      <c r="A462" s="75"/>
      <c r="B462" s="75"/>
      <c r="C462" s="79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</row>
    <row r="463" spans="1:28" ht="15.75" customHeight="1" x14ac:dyDescent="0.4">
      <c r="A463" s="75"/>
      <c r="B463" s="75"/>
      <c r="C463" s="79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</row>
    <row r="464" spans="1:28" ht="15.75" customHeight="1" x14ac:dyDescent="0.4">
      <c r="A464" s="75"/>
      <c r="B464" s="75"/>
      <c r="C464" s="79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</row>
    <row r="465" spans="1:28" ht="15.75" customHeight="1" x14ac:dyDescent="0.4">
      <c r="A465" s="75"/>
      <c r="B465" s="75"/>
      <c r="C465" s="79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</row>
    <row r="466" spans="1:28" ht="15.75" customHeight="1" x14ac:dyDescent="0.4">
      <c r="A466" s="75"/>
      <c r="B466" s="75"/>
      <c r="C466" s="79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</row>
    <row r="467" spans="1:28" ht="15.75" customHeight="1" x14ac:dyDescent="0.4">
      <c r="A467" s="75"/>
      <c r="B467" s="75"/>
      <c r="C467" s="79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</row>
    <row r="468" spans="1:28" ht="15.75" customHeight="1" x14ac:dyDescent="0.4">
      <c r="A468" s="75"/>
      <c r="B468" s="75"/>
      <c r="C468" s="79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</row>
    <row r="469" spans="1:28" ht="15.75" customHeight="1" x14ac:dyDescent="0.4">
      <c r="A469" s="75"/>
      <c r="B469" s="75"/>
      <c r="C469" s="79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</row>
    <row r="470" spans="1:28" ht="15.75" customHeight="1" x14ac:dyDescent="0.4">
      <c r="A470" s="75"/>
      <c r="B470" s="75"/>
      <c r="C470" s="79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</row>
    <row r="471" spans="1:28" ht="15.75" customHeight="1" x14ac:dyDescent="0.4">
      <c r="A471" s="75"/>
      <c r="B471" s="75"/>
      <c r="C471" s="79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</row>
    <row r="472" spans="1:28" ht="15.75" customHeight="1" x14ac:dyDescent="0.4">
      <c r="A472" s="75"/>
      <c r="B472" s="75"/>
      <c r="C472" s="79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</row>
    <row r="473" spans="1:28" ht="15.75" customHeight="1" x14ac:dyDescent="0.4">
      <c r="A473" s="75"/>
      <c r="B473" s="75"/>
      <c r="C473" s="79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</row>
    <row r="474" spans="1:28" ht="15.75" customHeight="1" x14ac:dyDescent="0.4">
      <c r="A474" s="75"/>
      <c r="B474" s="75"/>
      <c r="C474" s="79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</row>
    <row r="475" spans="1:28" ht="15.75" customHeight="1" x14ac:dyDescent="0.4">
      <c r="A475" s="75"/>
      <c r="B475" s="75"/>
      <c r="C475" s="79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</row>
    <row r="476" spans="1:28" ht="15.75" customHeight="1" x14ac:dyDescent="0.4">
      <c r="A476" s="75"/>
      <c r="B476" s="75"/>
      <c r="C476" s="79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</row>
    <row r="477" spans="1:28" ht="15.75" customHeight="1" x14ac:dyDescent="0.4">
      <c r="A477" s="75"/>
      <c r="B477" s="75"/>
      <c r="C477" s="79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</row>
    <row r="478" spans="1:28" ht="15.75" customHeight="1" x14ac:dyDescent="0.4">
      <c r="A478" s="75"/>
      <c r="B478" s="75"/>
      <c r="C478" s="79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</row>
    <row r="479" spans="1:28" ht="15.75" customHeight="1" x14ac:dyDescent="0.4">
      <c r="A479" s="75"/>
      <c r="B479" s="75"/>
      <c r="C479" s="79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</row>
    <row r="480" spans="1:28" ht="15.75" customHeight="1" x14ac:dyDescent="0.4">
      <c r="A480" s="75"/>
      <c r="B480" s="75"/>
      <c r="C480" s="79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</row>
    <row r="481" spans="1:28" ht="15.75" customHeight="1" x14ac:dyDescent="0.4">
      <c r="A481" s="75"/>
      <c r="B481" s="75"/>
      <c r="C481" s="79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ht="15.75" customHeight="1" x14ac:dyDescent="0.4">
      <c r="A482" s="75"/>
      <c r="B482" s="75"/>
      <c r="C482" s="79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</row>
    <row r="483" spans="1:28" ht="15.75" customHeight="1" x14ac:dyDescent="0.4">
      <c r="A483" s="75"/>
      <c r="B483" s="75"/>
      <c r="C483" s="79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</row>
    <row r="484" spans="1:28" ht="15.75" customHeight="1" x14ac:dyDescent="0.4">
      <c r="A484" s="75"/>
      <c r="B484" s="75"/>
      <c r="C484" s="79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</row>
    <row r="485" spans="1:28" ht="15.75" customHeight="1" x14ac:dyDescent="0.4">
      <c r="A485" s="75"/>
      <c r="B485" s="75"/>
      <c r="C485" s="79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</row>
    <row r="486" spans="1:28" ht="15.75" customHeight="1" x14ac:dyDescent="0.4">
      <c r="A486" s="75"/>
      <c r="B486" s="75"/>
      <c r="C486" s="79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ht="15.75" customHeight="1" x14ac:dyDescent="0.4">
      <c r="A487" s="75"/>
      <c r="B487" s="75"/>
      <c r="C487" s="79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</row>
    <row r="488" spans="1:28" ht="15.75" customHeight="1" x14ac:dyDescent="0.4">
      <c r="A488" s="75"/>
      <c r="B488" s="75"/>
      <c r="C488" s="79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</row>
    <row r="489" spans="1:28" ht="15.75" customHeight="1" x14ac:dyDescent="0.4">
      <c r="A489" s="75"/>
      <c r="B489" s="75"/>
      <c r="C489" s="79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</row>
    <row r="490" spans="1:28" ht="15.75" customHeight="1" x14ac:dyDescent="0.4">
      <c r="A490" s="75"/>
      <c r="B490" s="75"/>
      <c r="C490" s="79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</row>
    <row r="491" spans="1:28" ht="15.75" customHeight="1" x14ac:dyDescent="0.4">
      <c r="A491" s="75"/>
      <c r="B491" s="75"/>
      <c r="C491" s="79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</row>
    <row r="492" spans="1:28" ht="15.75" customHeight="1" x14ac:dyDescent="0.4">
      <c r="A492" s="75"/>
      <c r="B492" s="75"/>
      <c r="C492" s="79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</row>
    <row r="493" spans="1:28" ht="15.75" customHeight="1" x14ac:dyDescent="0.4">
      <c r="A493" s="75"/>
      <c r="B493" s="75"/>
      <c r="C493" s="79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</row>
    <row r="494" spans="1:28" ht="15.75" customHeight="1" x14ac:dyDescent="0.4">
      <c r="A494" s="75"/>
      <c r="B494" s="75"/>
      <c r="C494" s="79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</row>
    <row r="495" spans="1:28" ht="15.75" customHeight="1" x14ac:dyDescent="0.4">
      <c r="A495" s="75"/>
      <c r="B495" s="75"/>
      <c r="C495" s="79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</row>
    <row r="496" spans="1:28" ht="15.75" customHeight="1" x14ac:dyDescent="0.4">
      <c r="A496" s="75"/>
      <c r="B496" s="75"/>
      <c r="C496" s="79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</row>
    <row r="497" spans="1:28" ht="15.75" customHeight="1" x14ac:dyDescent="0.4">
      <c r="A497" s="75"/>
      <c r="B497" s="75"/>
      <c r="C497" s="79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</row>
    <row r="498" spans="1:28" ht="15.75" customHeight="1" x14ac:dyDescent="0.4">
      <c r="A498" s="75"/>
      <c r="B498" s="75"/>
      <c r="C498" s="79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ht="15.75" customHeight="1" x14ac:dyDescent="0.4">
      <c r="A499" s="75"/>
      <c r="B499" s="75"/>
      <c r="C499" s="79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</row>
    <row r="500" spans="1:28" ht="15.75" customHeight="1" x14ac:dyDescent="0.4">
      <c r="A500" s="75"/>
      <c r="B500" s="75"/>
      <c r="C500" s="79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</row>
    <row r="501" spans="1:28" ht="15.75" customHeight="1" x14ac:dyDescent="0.4">
      <c r="A501" s="75"/>
      <c r="B501" s="75"/>
      <c r="C501" s="79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</row>
    <row r="502" spans="1:28" ht="15.75" customHeight="1" x14ac:dyDescent="0.4">
      <c r="A502" s="75"/>
      <c r="B502" s="75"/>
      <c r="C502" s="79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</row>
    <row r="503" spans="1:28" ht="15.75" customHeight="1" x14ac:dyDescent="0.4">
      <c r="A503" s="75"/>
      <c r="B503" s="75"/>
      <c r="C503" s="79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ht="15.75" customHeight="1" x14ac:dyDescent="0.4">
      <c r="A504" s="75"/>
      <c r="B504" s="75"/>
      <c r="C504" s="79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</row>
    <row r="505" spans="1:28" ht="15.75" customHeight="1" x14ac:dyDescent="0.4">
      <c r="A505" s="75"/>
      <c r="B505" s="75"/>
      <c r="C505" s="79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</row>
    <row r="506" spans="1:28" ht="15.75" customHeight="1" x14ac:dyDescent="0.4">
      <c r="A506" s="75"/>
      <c r="B506" s="75"/>
      <c r="C506" s="79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</row>
    <row r="507" spans="1:28" ht="15.75" customHeight="1" x14ac:dyDescent="0.4">
      <c r="A507" s="75"/>
      <c r="B507" s="75"/>
      <c r="C507" s="79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</row>
    <row r="508" spans="1:28" ht="15.75" customHeight="1" x14ac:dyDescent="0.4">
      <c r="A508" s="75"/>
      <c r="B508" s="75"/>
      <c r="C508" s="79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</row>
    <row r="509" spans="1:28" ht="15.75" customHeight="1" x14ac:dyDescent="0.4">
      <c r="A509" s="75"/>
      <c r="B509" s="75"/>
      <c r="C509" s="79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</row>
    <row r="510" spans="1:28" ht="15.75" customHeight="1" x14ac:dyDescent="0.4">
      <c r="A510" s="75"/>
      <c r="B510" s="75"/>
      <c r="C510" s="79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</row>
    <row r="511" spans="1:28" ht="15.75" customHeight="1" x14ac:dyDescent="0.4">
      <c r="A511" s="75"/>
      <c r="B511" s="75"/>
      <c r="C511" s="79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</row>
    <row r="512" spans="1:28" ht="15.75" customHeight="1" x14ac:dyDescent="0.4">
      <c r="A512" s="75"/>
      <c r="B512" s="75"/>
      <c r="C512" s="79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</row>
    <row r="513" spans="1:28" ht="15.75" customHeight="1" x14ac:dyDescent="0.4">
      <c r="A513" s="75"/>
      <c r="B513" s="75"/>
      <c r="C513" s="79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</row>
    <row r="514" spans="1:28" ht="15.75" customHeight="1" x14ac:dyDescent="0.4">
      <c r="A514" s="75"/>
      <c r="B514" s="75"/>
      <c r="C514" s="79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</row>
    <row r="515" spans="1:28" ht="15.75" customHeight="1" x14ac:dyDescent="0.4">
      <c r="A515" s="75"/>
      <c r="B515" s="75"/>
      <c r="C515" s="79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</row>
    <row r="516" spans="1:28" ht="15.75" customHeight="1" x14ac:dyDescent="0.4">
      <c r="A516" s="75"/>
      <c r="B516" s="75"/>
      <c r="C516" s="79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</row>
    <row r="517" spans="1:28" ht="15.75" customHeight="1" x14ac:dyDescent="0.4">
      <c r="A517" s="75"/>
      <c r="B517" s="75"/>
      <c r="C517" s="79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</row>
    <row r="518" spans="1:28" ht="15.75" customHeight="1" x14ac:dyDescent="0.4">
      <c r="A518" s="75"/>
      <c r="B518" s="75"/>
      <c r="C518" s="79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</row>
    <row r="519" spans="1:28" ht="15.75" customHeight="1" x14ac:dyDescent="0.4">
      <c r="A519" s="75"/>
      <c r="B519" s="75"/>
      <c r="C519" s="79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</row>
    <row r="520" spans="1:28" ht="15.75" customHeight="1" x14ac:dyDescent="0.4">
      <c r="A520" s="75"/>
      <c r="B520" s="75"/>
      <c r="C520" s="79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</row>
    <row r="521" spans="1:28" ht="15.75" customHeight="1" x14ac:dyDescent="0.4">
      <c r="A521" s="75"/>
      <c r="B521" s="75"/>
      <c r="C521" s="79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ht="15.75" customHeight="1" x14ac:dyDescent="0.4">
      <c r="A522" s="75"/>
      <c r="B522" s="75"/>
      <c r="C522" s="79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</row>
    <row r="523" spans="1:28" ht="15.75" customHeight="1" x14ac:dyDescent="0.4">
      <c r="A523" s="75"/>
      <c r="B523" s="75"/>
      <c r="C523" s="79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</row>
    <row r="524" spans="1:28" ht="15.75" customHeight="1" x14ac:dyDescent="0.4">
      <c r="A524" s="75"/>
      <c r="B524" s="75"/>
      <c r="C524" s="79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</row>
    <row r="525" spans="1:28" ht="15.75" customHeight="1" x14ac:dyDescent="0.4">
      <c r="A525" s="75"/>
      <c r="B525" s="75"/>
      <c r="C525" s="79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</row>
    <row r="526" spans="1:28" ht="15.75" customHeight="1" x14ac:dyDescent="0.4">
      <c r="A526" s="75"/>
      <c r="B526" s="75"/>
      <c r="C526" s="79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ht="15.75" customHeight="1" x14ac:dyDescent="0.4">
      <c r="A527" s="75"/>
      <c r="B527" s="75"/>
      <c r="C527" s="79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ht="15.75" customHeight="1" x14ac:dyDescent="0.4">
      <c r="A528" s="75"/>
      <c r="B528" s="75"/>
      <c r="C528" s="79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</row>
    <row r="529" spans="1:28" ht="15.75" customHeight="1" x14ac:dyDescent="0.4">
      <c r="A529" s="75"/>
      <c r="B529" s="75"/>
      <c r="C529" s="79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</row>
    <row r="530" spans="1:28" ht="15.75" customHeight="1" x14ac:dyDescent="0.4">
      <c r="A530" s="75"/>
      <c r="B530" s="75"/>
      <c r="C530" s="79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</row>
    <row r="531" spans="1:28" ht="15.75" customHeight="1" x14ac:dyDescent="0.4">
      <c r="A531" s="75"/>
      <c r="B531" s="75"/>
      <c r="C531" s="79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</row>
    <row r="532" spans="1:28" ht="15.75" customHeight="1" x14ac:dyDescent="0.4">
      <c r="A532" s="75"/>
      <c r="B532" s="75"/>
      <c r="C532" s="79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</row>
    <row r="533" spans="1:28" ht="15.75" customHeight="1" x14ac:dyDescent="0.4">
      <c r="A533" s="75"/>
      <c r="B533" s="75"/>
      <c r="C533" s="79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</row>
    <row r="534" spans="1:28" ht="15.75" customHeight="1" x14ac:dyDescent="0.4">
      <c r="A534" s="75"/>
      <c r="B534" s="75"/>
      <c r="C534" s="79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</row>
    <row r="535" spans="1:28" ht="15.75" customHeight="1" x14ac:dyDescent="0.4">
      <c r="A535" s="75"/>
      <c r="B535" s="75"/>
      <c r="C535" s="79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</row>
    <row r="536" spans="1:28" ht="15.75" customHeight="1" x14ac:dyDescent="0.4">
      <c r="A536" s="75"/>
      <c r="B536" s="75"/>
      <c r="C536" s="79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</row>
    <row r="537" spans="1:28" ht="15.75" customHeight="1" x14ac:dyDescent="0.4">
      <c r="A537" s="75"/>
      <c r="B537" s="75"/>
      <c r="C537" s="79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</row>
    <row r="538" spans="1:28" ht="15.75" customHeight="1" x14ac:dyDescent="0.4">
      <c r="A538" s="75"/>
      <c r="B538" s="75"/>
      <c r="C538" s="79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ht="15.75" customHeight="1" x14ac:dyDescent="0.4">
      <c r="A539" s="75"/>
      <c r="B539" s="75"/>
      <c r="C539" s="79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</row>
    <row r="540" spans="1:28" ht="15.75" customHeight="1" x14ac:dyDescent="0.4">
      <c r="A540" s="75"/>
      <c r="B540" s="75"/>
      <c r="C540" s="79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</row>
    <row r="541" spans="1:28" ht="15.75" customHeight="1" x14ac:dyDescent="0.4">
      <c r="A541" s="75"/>
      <c r="B541" s="75"/>
      <c r="C541" s="79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</row>
    <row r="542" spans="1:28" ht="15.75" customHeight="1" x14ac:dyDescent="0.4">
      <c r="A542" s="75"/>
      <c r="B542" s="75"/>
      <c r="C542" s="79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</row>
    <row r="543" spans="1:28" ht="15.75" customHeight="1" x14ac:dyDescent="0.4">
      <c r="A543" s="75"/>
      <c r="B543" s="75"/>
      <c r="C543" s="79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ht="15.75" customHeight="1" x14ac:dyDescent="0.4">
      <c r="A544" s="75"/>
      <c r="B544" s="75"/>
      <c r="C544" s="79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8" ht="15.75" customHeight="1" x14ac:dyDescent="0.4">
      <c r="A545" s="75"/>
      <c r="B545" s="75"/>
      <c r="C545" s="79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</row>
    <row r="546" spans="1:28" ht="15.75" customHeight="1" x14ac:dyDescent="0.4">
      <c r="A546" s="75"/>
      <c r="B546" s="75"/>
      <c r="C546" s="79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</row>
    <row r="547" spans="1:28" ht="15.75" customHeight="1" x14ac:dyDescent="0.4">
      <c r="A547" s="75"/>
      <c r="B547" s="75"/>
      <c r="C547" s="79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</row>
    <row r="548" spans="1:28" ht="15.75" customHeight="1" x14ac:dyDescent="0.4">
      <c r="A548" s="75"/>
      <c r="B548" s="75"/>
      <c r="C548" s="79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</row>
    <row r="549" spans="1:28" ht="15.75" customHeight="1" x14ac:dyDescent="0.4">
      <c r="A549" s="75"/>
      <c r="B549" s="75"/>
      <c r="C549" s="79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</row>
    <row r="550" spans="1:28" ht="15.75" customHeight="1" x14ac:dyDescent="0.4">
      <c r="A550" s="75"/>
      <c r="B550" s="75"/>
      <c r="C550" s="79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</row>
    <row r="551" spans="1:28" ht="15.75" customHeight="1" x14ac:dyDescent="0.4">
      <c r="A551" s="75"/>
      <c r="B551" s="75"/>
      <c r="C551" s="79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</row>
    <row r="552" spans="1:28" ht="15.75" customHeight="1" x14ac:dyDescent="0.4">
      <c r="A552" s="75"/>
      <c r="B552" s="75"/>
      <c r="C552" s="79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</row>
    <row r="553" spans="1:28" ht="15.75" customHeight="1" x14ac:dyDescent="0.4">
      <c r="A553" s="75"/>
      <c r="B553" s="75"/>
      <c r="C553" s="79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</row>
    <row r="554" spans="1:28" ht="15.75" customHeight="1" x14ac:dyDescent="0.4">
      <c r="A554" s="75"/>
      <c r="B554" s="75"/>
      <c r="C554" s="79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</row>
    <row r="555" spans="1:28" ht="15.75" customHeight="1" x14ac:dyDescent="0.4">
      <c r="A555" s="75"/>
      <c r="B555" s="75"/>
      <c r="C555" s="79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</row>
    <row r="556" spans="1:28" ht="15.75" customHeight="1" x14ac:dyDescent="0.4">
      <c r="A556" s="75"/>
      <c r="B556" s="75"/>
      <c r="C556" s="79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</row>
    <row r="557" spans="1:28" ht="15.75" customHeight="1" x14ac:dyDescent="0.4">
      <c r="A557" s="75"/>
      <c r="B557" s="75"/>
      <c r="C557" s="79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</row>
    <row r="558" spans="1:28" ht="15.75" customHeight="1" x14ac:dyDescent="0.4">
      <c r="A558" s="75"/>
      <c r="B558" s="75"/>
      <c r="C558" s="79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</row>
    <row r="559" spans="1:28" ht="15.75" customHeight="1" x14ac:dyDescent="0.4">
      <c r="A559" s="75"/>
      <c r="B559" s="75"/>
      <c r="C559" s="79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</row>
    <row r="560" spans="1:28" ht="15.75" customHeight="1" x14ac:dyDescent="0.4">
      <c r="A560" s="75"/>
      <c r="B560" s="75"/>
      <c r="C560" s="79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</row>
    <row r="561" spans="1:28" ht="15.75" customHeight="1" x14ac:dyDescent="0.4">
      <c r="A561" s="75"/>
      <c r="B561" s="75"/>
      <c r="C561" s="79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</row>
    <row r="562" spans="1:28" ht="15.75" customHeight="1" x14ac:dyDescent="0.4">
      <c r="A562" s="75"/>
      <c r="B562" s="75"/>
      <c r="C562" s="79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</row>
    <row r="563" spans="1:28" ht="15.75" customHeight="1" x14ac:dyDescent="0.4">
      <c r="A563" s="75"/>
      <c r="B563" s="75"/>
      <c r="C563" s="79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ht="15.75" customHeight="1" x14ac:dyDescent="0.4">
      <c r="A564" s="75"/>
      <c r="B564" s="75"/>
      <c r="C564" s="79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</row>
    <row r="565" spans="1:28" ht="15.75" customHeight="1" x14ac:dyDescent="0.4">
      <c r="A565" s="75"/>
      <c r="B565" s="75"/>
      <c r="C565" s="79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</row>
    <row r="566" spans="1:28" ht="15.75" customHeight="1" x14ac:dyDescent="0.4">
      <c r="A566" s="75"/>
      <c r="B566" s="75"/>
      <c r="C566" s="79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</row>
    <row r="567" spans="1:28" ht="15.75" customHeight="1" x14ac:dyDescent="0.4">
      <c r="A567" s="75"/>
      <c r="B567" s="75"/>
      <c r="C567" s="79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</row>
    <row r="568" spans="1:28" ht="15.75" customHeight="1" x14ac:dyDescent="0.4">
      <c r="A568" s="75"/>
      <c r="B568" s="75"/>
      <c r="C568" s="79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.75" customHeight="1" x14ac:dyDescent="0.4">
      <c r="A569" s="75"/>
      <c r="B569" s="75"/>
      <c r="C569" s="79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</row>
    <row r="570" spans="1:28" ht="15.75" customHeight="1" x14ac:dyDescent="0.4">
      <c r="A570" s="75"/>
      <c r="B570" s="75"/>
      <c r="C570" s="79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</row>
    <row r="571" spans="1:28" ht="15.75" customHeight="1" x14ac:dyDescent="0.4">
      <c r="A571" s="75"/>
      <c r="B571" s="75"/>
      <c r="C571" s="79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</row>
    <row r="572" spans="1:28" ht="15.75" customHeight="1" x14ac:dyDescent="0.4">
      <c r="A572" s="75"/>
      <c r="B572" s="75"/>
      <c r="C572" s="79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</row>
    <row r="573" spans="1:28" ht="15.75" customHeight="1" x14ac:dyDescent="0.4">
      <c r="A573" s="75"/>
      <c r="B573" s="75"/>
      <c r="C573" s="79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</row>
    <row r="574" spans="1:28" ht="15.75" customHeight="1" x14ac:dyDescent="0.4">
      <c r="A574" s="75"/>
      <c r="B574" s="75"/>
      <c r="C574" s="79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</row>
    <row r="575" spans="1:28" ht="15.75" customHeight="1" x14ac:dyDescent="0.4">
      <c r="A575" s="75"/>
      <c r="B575" s="75"/>
      <c r="C575" s="79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</row>
    <row r="576" spans="1:28" ht="15.75" customHeight="1" x14ac:dyDescent="0.4">
      <c r="A576" s="75"/>
      <c r="B576" s="75"/>
      <c r="C576" s="79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</row>
    <row r="577" spans="1:28" ht="15.75" customHeight="1" x14ac:dyDescent="0.4">
      <c r="A577" s="75"/>
      <c r="B577" s="75"/>
      <c r="C577" s="79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</row>
    <row r="578" spans="1:28" ht="15.75" customHeight="1" x14ac:dyDescent="0.4">
      <c r="A578" s="75"/>
      <c r="B578" s="75"/>
      <c r="C578" s="79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</row>
    <row r="579" spans="1:28" ht="15.75" customHeight="1" x14ac:dyDescent="0.4">
      <c r="A579" s="75"/>
      <c r="B579" s="75"/>
      <c r="C579" s="79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</row>
    <row r="580" spans="1:28" ht="15.75" customHeight="1" x14ac:dyDescent="0.4">
      <c r="A580" s="75"/>
      <c r="B580" s="75"/>
      <c r="C580" s="79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ht="15.75" customHeight="1" x14ac:dyDescent="0.4">
      <c r="A581" s="75"/>
      <c r="B581" s="75"/>
      <c r="C581" s="79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</row>
    <row r="582" spans="1:28" ht="15.75" customHeight="1" x14ac:dyDescent="0.4">
      <c r="A582" s="75"/>
      <c r="B582" s="75"/>
      <c r="C582" s="79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</row>
    <row r="583" spans="1:28" ht="15.75" customHeight="1" x14ac:dyDescent="0.4">
      <c r="A583" s="75"/>
      <c r="B583" s="75"/>
      <c r="C583" s="79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</row>
    <row r="584" spans="1:28" ht="15.75" customHeight="1" x14ac:dyDescent="0.4">
      <c r="A584" s="75"/>
      <c r="B584" s="75"/>
      <c r="C584" s="79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</row>
    <row r="585" spans="1:28" ht="15.75" customHeight="1" x14ac:dyDescent="0.4">
      <c r="A585" s="75"/>
      <c r="B585" s="75"/>
      <c r="C585" s="79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5.75" customHeight="1" x14ac:dyDescent="0.4">
      <c r="A586" s="75"/>
      <c r="B586" s="75"/>
      <c r="C586" s="79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</row>
    <row r="587" spans="1:28" ht="15.75" customHeight="1" x14ac:dyDescent="0.4">
      <c r="A587" s="75"/>
      <c r="B587" s="75"/>
      <c r="C587" s="79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</row>
    <row r="588" spans="1:28" ht="15.75" customHeight="1" x14ac:dyDescent="0.4">
      <c r="A588" s="75"/>
      <c r="B588" s="75"/>
      <c r="C588" s="79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</row>
    <row r="589" spans="1:28" ht="15.75" customHeight="1" x14ac:dyDescent="0.4">
      <c r="A589" s="75"/>
      <c r="B589" s="75"/>
      <c r="C589" s="79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</row>
    <row r="590" spans="1:28" ht="15.75" customHeight="1" x14ac:dyDescent="0.4">
      <c r="A590" s="75"/>
      <c r="B590" s="75"/>
      <c r="C590" s="79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</row>
    <row r="591" spans="1:28" ht="15.75" customHeight="1" x14ac:dyDescent="0.4">
      <c r="A591" s="75"/>
      <c r="B591" s="75"/>
      <c r="C591" s="79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</row>
    <row r="592" spans="1:28" ht="15.75" customHeight="1" x14ac:dyDescent="0.4">
      <c r="A592" s="75"/>
      <c r="B592" s="75"/>
      <c r="C592" s="79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</row>
    <row r="593" spans="1:28" ht="15.75" customHeight="1" x14ac:dyDescent="0.4">
      <c r="A593" s="75"/>
      <c r="B593" s="75"/>
      <c r="C593" s="79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</row>
    <row r="594" spans="1:28" ht="15.75" customHeight="1" x14ac:dyDescent="0.4">
      <c r="A594" s="75"/>
      <c r="B594" s="75"/>
      <c r="C594" s="79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</row>
    <row r="595" spans="1:28" ht="15.75" customHeight="1" x14ac:dyDescent="0.4">
      <c r="A595" s="75"/>
      <c r="B595" s="75"/>
      <c r="C595" s="79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</row>
    <row r="596" spans="1:28" ht="15.75" customHeight="1" x14ac:dyDescent="0.4">
      <c r="A596" s="75"/>
      <c r="B596" s="75"/>
      <c r="C596" s="79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</row>
    <row r="597" spans="1:28" ht="15.75" customHeight="1" x14ac:dyDescent="0.4">
      <c r="A597" s="75"/>
      <c r="B597" s="75"/>
      <c r="C597" s="79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</row>
    <row r="598" spans="1:28" ht="15.75" customHeight="1" x14ac:dyDescent="0.4">
      <c r="A598" s="75"/>
      <c r="B598" s="75"/>
      <c r="C598" s="79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</row>
    <row r="599" spans="1:28" ht="15.75" customHeight="1" x14ac:dyDescent="0.4">
      <c r="A599" s="75"/>
      <c r="B599" s="75"/>
      <c r="C599" s="79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</row>
    <row r="600" spans="1:28" ht="15.75" customHeight="1" x14ac:dyDescent="0.4">
      <c r="A600" s="75"/>
      <c r="B600" s="75"/>
      <c r="C600" s="79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</row>
    <row r="601" spans="1:28" ht="15.75" customHeight="1" x14ac:dyDescent="0.4">
      <c r="A601" s="75"/>
      <c r="B601" s="75"/>
      <c r="C601" s="79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</row>
    <row r="602" spans="1:28" ht="15.75" customHeight="1" x14ac:dyDescent="0.4">
      <c r="A602" s="75"/>
      <c r="B602" s="75"/>
      <c r="C602" s="79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</row>
    <row r="603" spans="1:28" ht="15.75" customHeight="1" x14ac:dyDescent="0.4">
      <c r="A603" s="75"/>
      <c r="B603" s="75"/>
      <c r="C603" s="79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ht="15.75" customHeight="1" x14ac:dyDescent="0.4">
      <c r="A604" s="75"/>
      <c r="B604" s="75"/>
      <c r="C604" s="79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</row>
    <row r="605" spans="1:28" ht="15.75" customHeight="1" x14ac:dyDescent="0.4">
      <c r="A605" s="75"/>
      <c r="B605" s="75"/>
      <c r="C605" s="79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</row>
    <row r="606" spans="1:28" ht="15.75" customHeight="1" x14ac:dyDescent="0.4">
      <c r="A606" s="75"/>
      <c r="B606" s="75"/>
      <c r="C606" s="79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</row>
    <row r="607" spans="1:28" ht="15.75" customHeight="1" x14ac:dyDescent="0.4">
      <c r="A607" s="75"/>
      <c r="B607" s="75"/>
      <c r="C607" s="79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</row>
    <row r="608" spans="1:28" ht="15.75" customHeight="1" x14ac:dyDescent="0.4">
      <c r="A608" s="75"/>
      <c r="B608" s="75"/>
      <c r="C608" s="79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ht="15.75" customHeight="1" x14ac:dyDescent="0.4">
      <c r="A609" s="75"/>
      <c r="B609" s="75"/>
      <c r="C609" s="79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</row>
    <row r="610" spans="1:28" ht="15.75" customHeight="1" x14ac:dyDescent="0.4">
      <c r="A610" s="75"/>
      <c r="B610" s="75"/>
      <c r="C610" s="79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ht="15.75" customHeight="1" x14ac:dyDescent="0.4">
      <c r="A611" s="75"/>
      <c r="B611" s="75"/>
      <c r="C611" s="79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</row>
    <row r="612" spans="1:28" ht="15.75" customHeight="1" x14ac:dyDescent="0.4">
      <c r="A612" s="75"/>
      <c r="B612" s="75"/>
      <c r="C612" s="79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</row>
    <row r="613" spans="1:28" ht="15.75" customHeight="1" x14ac:dyDescent="0.4">
      <c r="A613" s="75"/>
      <c r="B613" s="75"/>
      <c r="C613" s="79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</row>
    <row r="614" spans="1:28" ht="15.75" customHeight="1" x14ac:dyDescent="0.4">
      <c r="A614" s="75"/>
      <c r="B614" s="75"/>
      <c r="C614" s="79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</row>
    <row r="615" spans="1:28" ht="15.75" customHeight="1" x14ac:dyDescent="0.4">
      <c r="A615" s="75"/>
      <c r="B615" s="75"/>
      <c r="C615" s="79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ht="15.75" customHeight="1" x14ac:dyDescent="0.4">
      <c r="A616" s="75"/>
      <c r="B616" s="75"/>
      <c r="C616" s="79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</row>
    <row r="617" spans="1:28" ht="15.75" customHeight="1" x14ac:dyDescent="0.4">
      <c r="A617" s="75"/>
      <c r="B617" s="75"/>
      <c r="C617" s="79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</row>
    <row r="618" spans="1:28" ht="15.75" customHeight="1" x14ac:dyDescent="0.4">
      <c r="A618" s="75"/>
      <c r="B618" s="75"/>
      <c r="C618" s="79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</row>
    <row r="619" spans="1:28" ht="15.75" customHeight="1" x14ac:dyDescent="0.4">
      <c r="A619" s="75"/>
      <c r="B619" s="75"/>
      <c r="C619" s="79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</row>
    <row r="620" spans="1:28" ht="15.75" customHeight="1" x14ac:dyDescent="0.4">
      <c r="A620" s="75"/>
      <c r="B620" s="75"/>
      <c r="C620" s="79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ht="15.75" customHeight="1" x14ac:dyDescent="0.4">
      <c r="A621" s="75"/>
      <c r="B621" s="75"/>
      <c r="C621" s="79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</row>
    <row r="622" spans="1:28" ht="15.75" customHeight="1" x14ac:dyDescent="0.4">
      <c r="A622" s="75"/>
      <c r="B622" s="75"/>
      <c r="C622" s="79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</row>
    <row r="623" spans="1:28" ht="15.75" customHeight="1" x14ac:dyDescent="0.4">
      <c r="A623" s="75"/>
      <c r="B623" s="75"/>
      <c r="C623" s="79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</row>
    <row r="624" spans="1:28" ht="15.75" customHeight="1" x14ac:dyDescent="0.4">
      <c r="A624" s="75"/>
      <c r="B624" s="75"/>
      <c r="C624" s="79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</row>
    <row r="625" spans="1:28" ht="15.75" customHeight="1" x14ac:dyDescent="0.4">
      <c r="A625" s="75"/>
      <c r="B625" s="75"/>
      <c r="C625" s="79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ht="15.75" customHeight="1" x14ac:dyDescent="0.4">
      <c r="A626" s="75"/>
      <c r="B626" s="75"/>
      <c r="C626" s="79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</row>
    <row r="627" spans="1:28" ht="15.75" customHeight="1" x14ac:dyDescent="0.4">
      <c r="A627" s="75"/>
      <c r="B627" s="75"/>
      <c r="C627" s="79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</row>
    <row r="628" spans="1:28" ht="15.75" customHeight="1" x14ac:dyDescent="0.4">
      <c r="A628" s="75"/>
      <c r="B628" s="75"/>
      <c r="C628" s="79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</row>
    <row r="629" spans="1:28" ht="15.75" customHeight="1" x14ac:dyDescent="0.4">
      <c r="A629" s="75"/>
      <c r="B629" s="75"/>
      <c r="C629" s="79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</row>
    <row r="630" spans="1:28" ht="15.75" customHeight="1" x14ac:dyDescent="0.4">
      <c r="A630" s="75"/>
      <c r="B630" s="75"/>
      <c r="C630" s="79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</row>
    <row r="631" spans="1:28" ht="15.75" customHeight="1" x14ac:dyDescent="0.4">
      <c r="A631" s="75"/>
      <c r="B631" s="75"/>
      <c r="C631" s="79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</row>
    <row r="632" spans="1:28" ht="15.75" customHeight="1" x14ac:dyDescent="0.4">
      <c r="A632" s="75"/>
      <c r="B632" s="75"/>
      <c r="C632" s="79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</row>
    <row r="633" spans="1:28" ht="15.75" customHeight="1" x14ac:dyDescent="0.4">
      <c r="A633" s="75"/>
      <c r="B633" s="75"/>
      <c r="C633" s="79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</row>
    <row r="634" spans="1:28" ht="15.75" customHeight="1" x14ac:dyDescent="0.4">
      <c r="A634" s="75"/>
      <c r="B634" s="75"/>
      <c r="C634" s="79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</row>
    <row r="635" spans="1:28" ht="15.75" customHeight="1" x14ac:dyDescent="0.4">
      <c r="A635" s="75"/>
      <c r="B635" s="75"/>
      <c r="C635" s="79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</row>
    <row r="636" spans="1:28" ht="15.75" customHeight="1" x14ac:dyDescent="0.4">
      <c r="A636" s="75"/>
      <c r="B636" s="75"/>
      <c r="C636" s="79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</row>
    <row r="637" spans="1:28" ht="15.75" customHeight="1" x14ac:dyDescent="0.4">
      <c r="A637" s="75"/>
      <c r="B637" s="75"/>
      <c r="C637" s="79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</row>
    <row r="638" spans="1:28" ht="15.75" customHeight="1" x14ac:dyDescent="0.4">
      <c r="A638" s="75"/>
      <c r="B638" s="75"/>
      <c r="C638" s="79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</row>
    <row r="639" spans="1:28" ht="15.75" customHeight="1" x14ac:dyDescent="0.4">
      <c r="A639" s="75"/>
      <c r="B639" s="75"/>
      <c r="C639" s="79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</row>
    <row r="640" spans="1:28" ht="15.75" customHeight="1" x14ac:dyDescent="0.4">
      <c r="A640" s="75"/>
      <c r="B640" s="75"/>
      <c r="C640" s="79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</row>
    <row r="641" spans="1:28" ht="15.75" customHeight="1" x14ac:dyDescent="0.4">
      <c r="A641" s="75"/>
      <c r="B641" s="75"/>
      <c r="C641" s="79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</row>
    <row r="642" spans="1:28" ht="15.75" customHeight="1" x14ac:dyDescent="0.4">
      <c r="A642" s="75"/>
      <c r="B642" s="75"/>
      <c r="C642" s="79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</row>
    <row r="643" spans="1:28" ht="15.75" customHeight="1" x14ac:dyDescent="0.4">
      <c r="A643" s="75"/>
      <c r="B643" s="75"/>
      <c r="C643" s="79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ht="15.75" customHeight="1" x14ac:dyDescent="0.4">
      <c r="A644" s="75"/>
      <c r="B644" s="75"/>
      <c r="C644" s="79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</row>
    <row r="645" spans="1:28" ht="15.75" customHeight="1" x14ac:dyDescent="0.4">
      <c r="A645" s="75"/>
      <c r="B645" s="75"/>
      <c r="C645" s="79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</row>
    <row r="646" spans="1:28" ht="15.75" customHeight="1" x14ac:dyDescent="0.4">
      <c r="A646" s="75"/>
      <c r="B646" s="75"/>
      <c r="C646" s="79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</row>
    <row r="647" spans="1:28" ht="15.75" customHeight="1" x14ac:dyDescent="0.4">
      <c r="A647" s="75"/>
      <c r="B647" s="75"/>
      <c r="C647" s="79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</row>
    <row r="648" spans="1:28" ht="15.75" customHeight="1" x14ac:dyDescent="0.4">
      <c r="A648" s="75"/>
      <c r="B648" s="75"/>
      <c r="C648" s="79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</row>
    <row r="649" spans="1:28" ht="15.75" customHeight="1" x14ac:dyDescent="0.4">
      <c r="A649" s="75"/>
      <c r="B649" s="75"/>
      <c r="C649" s="79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</row>
    <row r="650" spans="1:28" ht="15.75" customHeight="1" x14ac:dyDescent="0.4">
      <c r="A650" s="75"/>
      <c r="B650" s="75"/>
      <c r="C650" s="79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ht="15.75" customHeight="1" x14ac:dyDescent="0.4">
      <c r="A651" s="75"/>
      <c r="B651" s="75"/>
      <c r="C651" s="79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</row>
    <row r="652" spans="1:28" ht="15.75" customHeight="1" x14ac:dyDescent="0.4">
      <c r="A652" s="75"/>
      <c r="B652" s="75"/>
      <c r="C652" s="79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</row>
    <row r="653" spans="1:28" ht="15.75" customHeight="1" x14ac:dyDescent="0.4">
      <c r="A653" s="75"/>
      <c r="B653" s="75"/>
      <c r="C653" s="79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</row>
    <row r="654" spans="1:28" ht="15.75" customHeight="1" x14ac:dyDescent="0.4">
      <c r="A654" s="75"/>
      <c r="B654" s="75"/>
      <c r="C654" s="79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</row>
    <row r="655" spans="1:28" ht="15.75" customHeight="1" x14ac:dyDescent="0.4">
      <c r="A655" s="75"/>
      <c r="B655" s="75"/>
      <c r="C655" s="79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ht="15.75" customHeight="1" x14ac:dyDescent="0.4">
      <c r="A656" s="75"/>
      <c r="B656" s="75"/>
      <c r="C656" s="79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</row>
    <row r="657" spans="1:28" ht="15.75" customHeight="1" x14ac:dyDescent="0.4">
      <c r="A657" s="75"/>
      <c r="B657" s="75"/>
      <c r="C657" s="79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</row>
    <row r="658" spans="1:28" ht="15.75" customHeight="1" x14ac:dyDescent="0.4">
      <c r="A658" s="75"/>
      <c r="B658" s="75"/>
      <c r="C658" s="79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</row>
    <row r="659" spans="1:28" ht="15.75" customHeight="1" x14ac:dyDescent="0.4">
      <c r="A659" s="75"/>
      <c r="B659" s="75"/>
      <c r="C659" s="79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</row>
    <row r="660" spans="1:28" ht="15.75" customHeight="1" x14ac:dyDescent="0.4">
      <c r="A660" s="75"/>
      <c r="B660" s="75"/>
      <c r="C660" s="79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ht="15.75" customHeight="1" x14ac:dyDescent="0.4">
      <c r="A661" s="75"/>
      <c r="B661" s="75"/>
      <c r="C661" s="79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</row>
    <row r="662" spans="1:28" ht="15.75" customHeight="1" x14ac:dyDescent="0.4">
      <c r="A662" s="75"/>
      <c r="B662" s="75"/>
      <c r="C662" s="79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</row>
    <row r="663" spans="1:28" ht="15.75" customHeight="1" x14ac:dyDescent="0.4">
      <c r="A663" s="75"/>
      <c r="B663" s="75"/>
      <c r="C663" s="79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</row>
    <row r="664" spans="1:28" ht="15.75" customHeight="1" x14ac:dyDescent="0.4">
      <c r="A664" s="75"/>
      <c r="B664" s="75"/>
      <c r="C664" s="79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</row>
    <row r="665" spans="1:28" ht="15.75" customHeight="1" x14ac:dyDescent="0.4">
      <c r="A665" s="75"/>
      <c r="B665" s="75"/>
      <c r="C665" s="79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</row>
    <row r="666" spans="1:28" ht="15.75" customHeight="1" x14ac:dyDescent="0.4">
      <c r="A666" s="75"/>
      <c r="B666" s="75"/>
      <c r="C666" s="79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</row>
    <row r="667" spans="1:28" ht="15.75" customHeight="1" x14ac:dyDescent="0.4">
      <c r="A667" s="75"/>
      <c r="B667" s="75"/>
      <c r="C667" s="79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</row>
    <row r="668" spans="1:28" ht="15.75" customHeight="1" x14ac:dyDescent="0.4">
      <c r="A668" s="75"/>
      <c r="B668" s="75"/>
      <c r="C668" s="79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</row>
    <row r="669" spans="1:28" ht="15.75" customHeight="1" x14ac:dyDescent="0.4">
      <c r="A669" s="75"/>
      <c r="B669" s="75"/>
      <c r="C669" s="79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</row>
    <row r="670" spans="1:28" ht="15.75" customHeight="1" x14ac:dyDescent="0.4">
      <c r="A670" s="75"/>
      <c r="B670" s="75"/>
      <c r="C670" s="79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</row>
    <row r="671" spans="1:28" ht="15.75" customHeight="1" x14ac:dyDescent="0.4">
      <c r="A671" s="75"/>
      <c r="B671" s="75"/>
      <c r="C671" s="79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</row>
    <row r="672" spans="1:28" ht="15.75" customHeight="1" x14ac:dyDescent="0.4">
      <c r="A672" s="75"/>
      <c r="B672" s="75"/>
      <c r="C672" s="79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</row>
    <row r="673" spans="1:28" ht="15.75" customHeight="1" x14ac:dyDescent="0.4">
      <c r="A673" s="75"/>
      <c r="B673" s="75"/>
      <c r="C673" s="79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</row>
    <row r="674" spans="1:28" ht="15.75" customHeight="1" x14ac:dyDescent="0.4">
      <c r="A674" s="75"/>
      <c r="B674" s="75"/>
      <c r="C674" s="79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</row>
    <row r="675" spans="1:28" ht="15.75" customHeight="1" x14ac:dyDescent="0.4">
      <c r="A675" s="75"/>
      <c r="B675" s="75"/>
      <c r="C675" s="79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</row>
    <row r="676" spans="1:28" ht="15.75" customHeight="1" x14ac:dyDescent="0.4">
      <c r="A676" s="75"/>
      <c r="B676" s="75"/>
      <c r="C676" s="79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</row>
    <row r="677" spans="1:28" ht="15.75" customHeight="1" x14ac:dyDescent="0.4">
      <c r="A677" s="75"/>
      <c r="B677" s="75"/>
      <c r="C677" s="79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</row>
    <row r="678" spans="1:28" ht="15.75" customHeight="1" x14ac:dyDescent="0.4">
      <c r="A678" s="75"/>
      <c r="B678" s="75"/>
      <c r="C678" s="79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</row>
    <row r="679" spans="1:28" ht="15.75" customHeight="1" x14ac:dyDescent="0.4">
      <c r="A679" s="75"/>
      <c r="B679" s="75"/>
      <c r="C679" s="79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</row>
    <row r="680" spans="1:28" ht="15.75" customHeight="1" x14ac:dyDescent="0.4">
      <c r="A680" s="75"/>
      <c r="B680" s="75"/>
      <c r="C680" s="79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</row>
    <row r="681" spans="1:28" ht="15.75" customHeight="1" x14ac:dyDescent="0.4">
      <c r="A681" s="75"/>
      <c r="B681" s="75"/>
      <c r="C681" s="79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</row>
    <row r="682" spans="1:28" ht="15.75" customHeight="1" x14ac:dyDescent="0.4">
      <c r="A682" s="75"/>
      <c r="B682" s="75"/>
      <c r="C682" s="79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</row>
    <row r="683" spans="1:28" ht="15.75" customHeight="1" x14ac:dyDescent="0.4">
      <c r="A683" s="75"/>
      <c r="B683" s="75"/>
      <c r="C683" s="79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</row>
    <row r="684" spans="1:28" ht="15.75" customHeight="1" x14ac:dyDescent="0.4">
      <c r="A684" s="75"/>
      <c r="B684" s="75"/>
      <c r="C684" s="79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ht="15.75" customHeight="1" x14ac:dyDescent="0.4">
      <c r="A685" s="75"/>
      <c r="B685" s="75"/>
      <c r="C685" s="79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</row>
    <row r="686" spans="1:28" ht="15.75" customHeight="1" x14ac:dyDescent="0.4">
      <c r="A686" s="75"/>
      <c r="B686" s="75"/>
      <c r="C686" s="79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</row>
    <row r="687" spans="1:28" ht="15.75" customHeight="1" x14ac:dyDescent="0.4">
      <c r="A687" s="75"/>
      <c r="B687" s="75"/>
      <c r="C687" s="79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</row>
    <row r="688" spans="1:28" ht="15.75" customHeight="1" x14ac:dyDescent="0.4">
      <c r="A688" s="75"/>
      <c r="B688" s="75"/>
      <c r="C688" s="79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</row>
    <row r="689" spans="1:28" ht="15.75" customHeight="1" x14ac:dyDescent="0.4">
      <c r="A689" s="75"/>
      <c r="B689" s="75"/>
      <c r="C689" s="79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ht="15.75" customHeight="1" x14ac:dyDescent="0.4">
      <c r="A690" s="75"/>
      <c r="B690" s="75"/>
      <c r="C690" s="79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.75" customHeight="1" x14ac:dyDescent="0.4">
      <c r="A691" s="75"/>
      <c r="B691" s="75"/>
      <c r="C691" s="79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ht="15.75" customHeight="1" x14ac:dyDescent="0.4">
      <c r="A692" s="75"/>
      <c r="B692" s="75"/>
      <c r="C692" s="79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</row>
    <row r="693" spans="1:28" ht="15.75" customHeight="1" x14ac:dyDescent="0.4">
      <c r="A693" s="75"/>
      <c r="B693" s="75"/>
      <c r="C693" s="79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</row>
    <row r="694" spans="1:28" ht="15.75" customHeight="1" x14ac:dyDescent="0.4">
      <c r="A694" s="75"/>
      <c r="B694" s="75"/>
      <c r="C694" s="79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</row>
    <row r="695" spans="1:28" ht="15.75" customHeight="1" x14ac:dyDescent="0.4">
      <c r="A695" s="75"/>
      <c r="B695" s="75"/>
      <c r="C695" s="79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</row>
    <row r="696" spans="1:28" ht="15.75" customHeight="1" x14ac:dyDescent="0.4">
      <c r="A696" s="75"/>
      <c r="B696" s="75"/>
      <c r="C696" s="79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5.75" customHeight="1" x14ac:dyDescent="0.4">
      <c r="A697" s="75"/>
      <c r="B697" s="75"/>
      <c r="C697" s="79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</row>
    <row r="698" spans="1:28" ht="15.75" customHeight="1" x14ac:dyDescent="0.4">
      <c r="A698" s="75"/>
      <c r="B698" s="75"/>
      <c r="C698" s="79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</row>
    <row r="699" spans="1:28" ht="15.75" customHeight="1" x14ac:dyDescent="0.4">
      <c r="A699" s="75"/>
      <c r="B699" s="75"/>
      <c r="C699" s="79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</row>
    <row r="700" spans="1:28" ht="15.75" customHeight="1" x14ac:dyDescent="0.4">
      <c r="A700" s="75"/>
      <c r="B700" s="75"/>
      <c r="C700" s="79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</row>
    <row r="701" spans="1:28" ht="15.75" customHeight="1" x14ac:dyDescent="0.4">
      <c r="A701" s="75"/>
      <c r="B701" s="75"/>
      <c r="C701" s="79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ht="15.75" customHeight="1" x14ac:dyDescent="0.4">
      <c r="A702" s="75"/>
      <c r="B702" s="75"/>
      <c r="C702" s="79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</row>
    <row r="703" spans="1:28" ht="15.75" customHeight="1" x14ac:dyDescent="0.4">
      <c r="A703" s="75"/>
      <c r="B703" s="75"/>
      <c r="C703" s="79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</row>
    <row r="704" spans="1:28" ht="15.75" customHeight="1" x14ac:dyDescent="0.4">
      <c r="A704" s="75"/>
      <c r="B704" s="75"/>
      <c r="C704" s="79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</row>
    <row r="705" spans="1:28" ht="15.75" customHeight="1" x14ac:dyDescent="0.4">
      <c r="A705" s="75"/>
      <c r="B705" s="75"/>
      <c r="C705" s="79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</row>
    <row r="706" spans="1:28" ht="15.75" customHeight="1" x14ac:dyDescent="0.4">
      <c r="A706" s="75"/>
      <c r="B706" s="75"/>
      <c r="C706" s="79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ht="15.75" customHeight="1" x14ac:dyDescent="0.4">
      <c r="A707" s="75"/>
      <c r="B707" s="75"/>
      <c r="C707" s="79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5.75" customHeight="1" x14ac:dyDescent="0.4">
      <c r="A708" s="75"/>
      <c r="B708" s="75"/>
      <c r="C708" s="79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</row>
    <row r="709" spans="1:28" ht="15.75" customHeight="1" x14ac:dyDescent="0.4">
      <c r="A709" s="75"/>
      <c r="B709" s="75"/>
      <c r="C709" s="79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</row>
    <row r="710" spans="1:28" ht="15.75" customHeight="1" x14ac:dyDescent="0.4">
      <c r="A710" s="75"/>
      <c r="B710" s="75"/>
      <c r="C710" s="79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</row>
    <row r="711" spans="1:28" ht="15.75" customHeight="1" x14ac:dyDescent="0.4">
      <c r="A711" s="75"/>
      <c r="B711" s="75"/>
      <c r="C711" s="79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</row>
    <row r="712" spans="1:28" ht="15.75" customHeight="1" x14ac:dyDescent="0.4">
      <c r="A712" s="75"/>
      <c r="B712" s="75"/>
      <c r="C712" s="79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</row>
    <row r="713" spans="1:28" ht="15.75" customHeight="1" x14ac:dyDescent="0.4">
      <c r="A713" s="75"/>
      <c r="B713" s="75"/>
      <c r="C713" s="79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</row>
    <row r="714" spans="1:28" ht="15.75" customHeight="1" x14ac:dyDescent="0.4">
      <c r="A714" s="75"/>
      <c r="B714" s="75"/>
      <c r="C714" s="79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</row>
    <row r="715" spans="1:28" ht="15.75" customHeight="1" x14ac:dyDescent="0.4">
      <c r="A715" s="75"/>
      <c r="B715" s="75"/>
      <c r="C715" s="79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</row>
    <row r="716" spans="1:28" ht="15.75" customHeight="1" x14ac:dyDescent="0.4">
      <c r="A716" s="75"/>
      <c r="B716" s="75"/>
      <c r="C716" s="79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</row>
    <row r="717" spans="1:28" ht="15.75" customHeight="1" x14ac:dyDescent="0.4">
      <c r="A717" s="75"/>
      <c r="B717" s="75"/>
      <c r="C717" s="79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</row>
    <row r="718" spans="1:28" ht="15.75" customHeight="1" x14ac:dyDescent="0.4">
      <c r="A718" s="75"/>
      <c r="B718" s="75"/>
      <c r="C718" s="79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</row>
    <row r="719" spans="1:28" ht="15.75" customHeight="1" x14ac:dyDescent="0.4">
      <c r="A719" s="75"/>
      <c r="B719" s="75"/>
      <c r="C719" s="79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</row>
    <row r="720" spans="1:28" ht="15.75" customHeight="1" x14ac:dyDescent="0.4">
      <c r="A720" s="75"/>
      <c r="B720" s="75"/>
      <c r="C720" s="79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</row>
    <row r="721" spans="1:28" ht="15.75" customHeight="1" x14ac:dyDescent="0.4">
      <c r="A721" s="75"/>
      <c r="B721" s="75"/>
      <c r="C721" s="79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</row>
    <row r="722" spans="1:28" ht="15.75" customHeight="1" x14ac:dyDescent="0.4">
      <c r="A722" s="75"/>
      <c r="B722" s="75"/>
      <c r="C722" s="79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</row>
    <row r="723" spans="1:28" ht="15.75" customHeight="1" x14ac:dyDescent="0.4">
      <c r="A723" s="75"/>
      <c r="B723" s="75"/>
      <c r="C723" s="79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</row>
    <row r="724" spans="1:28" ht="15.75" customHeight="1" x14ac:dyDescent="0.4">
      <c r="A724" s="75"/>
      <c r="B724" s="75"/>
      <c r="C724" s="79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ht="15.75" customHeight="1" x14ac:dyDescent="0.4">
      <c r="A725" s="75"/>
      <c r="B725" s="75"/>
      <c r="C725" s="79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</row>
    <row r="726" spans="1:28" ht="15.75" customHeight="1" x14ac:dyDescent="0.4">
      <c r="A726" s="75"/>
      <c r="B726" s="75"/>
      <c r="C726" s="79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</row>
    <row r="727" spans="1:28" ht="15.75" customHeight="1" x14ac:dyDescent="0.4">
      <c r="A727" s="75"/>
      <c r="B727" s="75"/>
      <c r="C727" s="79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</row>
    <row r="728" spans="1:28" ht="15.75" customHeight="1" x14ac:dyDescent="0.4">
      <c r="A728" s="75"/>
      <c r="B728" s="75"/>
      <c r="C728" s="79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</row>
    <row r="729" spans="1:28" ht="15.75" customHeight="1" x14ac:dyDescent="0.4">
      <c r="A729" s="75"/>
      <c r="B729" s="75"/>
      <c r="C729" s="79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ht="15.75" customHeight="1" x14ac:dyDescent="0.4">
      <c r="A730" s="75"/>
      <c r="B730" s="75"/>
      <c r="C730" s="79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ht="15.75" customHeight="1" x14ac:dyDescent="0.4">
      <c r="A731" s="75"/>
      <c r="B731" s="75"/>
      <c r="C731" s="79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ht="15.75" customHeight="1" x14ac:dyDescent="0.4">
      <c r="A732" s="75"/>
      <c r="B732" s="75"/>
      <c r="C732" s="79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ht="15.75" customHeight="1" x14ac:dyDescent="0.4">
      <c r="A733" s="75"/>
      <c r="B733" s="75"/>
      <c r="C733" s="79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</row>
    <row r="734" spans="1:28" ht="15.75" customHeight="1" x14ac:dyDescent="0.4">
      <c r="A734" s="75"/>
      <c r="B734" s="75"/>
      <c r="C734" s="79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</row>
    <row r="735" spans="1:28" ht="15.75" customHeight="1" x14ac:dyDescent="0.4">
      <c r="A735" s="75"/>
      <c r="B735" s="75"/>
      <c r="C735" s="79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</row>
    <row r="736" spans="1:28" ht="15.75" customHeight="1" x14ac:dyDescent="0.4">
      <c r="A736" s="75"/>
      <c r="B736" s="75"/>
      <c r="C736" s="79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</row>
    <row r="737" spans="1:28" ht="15.75" customHeight="1" x14ac:dyDescent="0.4">
      <c r="A737" s="75"/>
      <c r="B737" s="75"/>
      <c r="C737" s="79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</row>
    <row r="738" spans="1:28" ht="15.75" customHeight="1" x14ac:dyDescent="0.4">
      <c r="A738" s="75"/>
      <c r="B738" s="75"/>
      <c r="C738" s="79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</row>
    <row r="739" spans="1:28" ht="15.75" customHeight="1" x14ac:dyDescent="0.4">
      <c r="A739" s="75"/>
      <c r="B739" s="75"/>
      <c r="C739" s="79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</row>
    <row r="740" spans="1:28" ht="15.75" customHeight="1" x14ac:dyDescent="0.4">
      <c r="A740" s="75"/>
      <c r="B740" s="75"/>
      <c r="C740" s="79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</row>
    <row r="741" spans="1:28" ht="15.75" customHeight="1" x14ac:dyDescent="0.4">
      <c r="A741" s="75"/>
      <c r="B741" s="75"/>
      <c r="C741" s="79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ht="15.75" customHeight="1" x14ac:dyDescent="0.4">
      <c r="A742" s="75"/>
      <c r="B742" s="75"/>
      <c r="C742" s="79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</row>
    <row r="743" spans="1:28" ht="15.75" customHeight="1" x14ac:dyDescent="0.4">
      <c r="A743" s="75"/>
      <c r="B743" s="75"/>
      <c r="C743" s="79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</row>
    <row r="744" spans="1:28" ht="15.75" customHeight="1" x14ac:dyDescent="0.4">
      <c r="A744" s="75"/>
      <c r="B744" s="75"/>
      <c r="C744" s="79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</row>
    <row r="745" spans="1:28" ht="15.75" customHeight="1" x14ac:dyDescent="0.4">
      <c r="A745" s="75"/>
      <c r="B745" s="75"/>
      <c r="C745" s="79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</row>
    <row r="746" spans="1:28" ht="15.75" customHeight="1" x14ac:dyDescent="0.4">
      <c r="A746" s="75"/>
      <c r="B746" s="75"/>
      <c r="C746" s="79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ht="15.75" customHeight="1" x14ac:dyDescent="0.4">
      <c r="A747" s="75"/>
      <c r="B747" s="75"/>
      <c r="C747" s="79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ht="15.75" customHeight="1" x14ac:dyDescent="0.4">
      <c r="A748" s="75"/>
      <c r="B748" s="75"/>
      <c r="C748" s="79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</row>
    <row r="749" spans="1:28" ht="15.75" customHeight="1" x14ac:dyDescent="0.4">
      <c r="A749" s="75"/>
      <c r="B749" s="75"/>
      <c r="C749" s="79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</row>
    <row r="750" spans="1:28" ht="15.75" customHeight="1" x14ac:dyDescent="0.4">
      <c r="A750" s="75"/>
      <c r="B750" s="75"/>
      <c r="C750" s="79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</row>
    <row r="751" spans="1:28" ht="15.75" customHeight="1" x14ac:dyDescent="0.4">
      <c r="A751" s="75"/>
      <c r="B751" s="75"/>
      <c r="C751" s="79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</row>
    <row r="752" spans="1:28" ht="15.75" customHeight="1" x14ac:dyDescent="0.4">
      <c r="A752" s="75"/>
      <c r="B752" s="75"/>
      <c r="C752" s="79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</row>
    <row r="753" spans="1:28" ht="15.75" customHeight="1" x14ac:dyDescent="0.4">
      <c r="A753" s="75"/>
      <c r="B753" s="75"/>
      <c r="C753" s="79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</row>
    <row r="754" spans="1:28" ht="15.75" customHeight="1" x14ac:dyDescent="0.4">
      <c r="A754" s="75"/>
      <c r="B754" s="75"/>
      <c r="C754" s="79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</row>
    <row r="755" spans="1:28" ht="15.75" customHeight="1" x14ac:dyDescent="0.4">
      <c r="A755" s="75"/>
      <c r="B755" s="75"/>
      <c r="C755" s="79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</row>
    <row r="756" spans="1:28" ht="15.75" customHeight="1" x14ac:dyDescent="0.4">
      <c r="A756" s="75"/>
      <c r="B756" s="75"/>
      <c r="C756" s="79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</row>
    <row r="757" spans="1:28" ht="15.75" customHeight="1" x14ac:dyDescent="0.4">
      <c r="A757" s="75"/>
      <c r="B757" s="75"/>
      <c r="C757" s="79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</row>
    <row r="758" spans="1:28" ht="15.75" customHeight="1" x14ac:dyDescent="0.4">
      <c r="A758" s="75"/>
      <c r="B758" s="75"/>
      <c r="C758" s="79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</row>
    <row r="759" spans="1:28" ht="15.75" customHeight="1" x14ac:dyDescent="0.4">
      <c r="A759" s="75"/>
      <c r="B759" s="75"/>
      <c r="C759" s="79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</row>
    <row r="760" spans="1:28" ht="15.75" customHeight="1" x14ac:dyDescent="0.4">
      <c r="A760" s="75"/>
      <c r="B760" s="75"/>
      <c r="C760" s="79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</row>
    <row r="761" spans="1:28" ht="15.75" customHeight="1" x14ac:dyDescent="0.4">
      <c r="A761" s="75"/>
      <c r="B761" s="75"/>
      <c r="C761" s="79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</row>
    <row r="762" spans="1:28" ht="15.75" customHeight="1" x14ac:dyDescent="0.4">
      <c r="A762" s="75"/>
      <c r="B762" s="75"/>
      <c r="C762" s="79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</row>
    <row r="763" spans="1:28" ht="15.75" customHeight="1" x14ac:dyDescent="0.4">
      <c r="A763" s="75"/>
      <c r="B763" s="75"/>
      <c r="C763" s="79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</row>
    <row r="764" spans="1:28" ht="15.75" customHeight="1" x14ac:dyDescent="0.4">
      <c r="A764" s="75"/>
      <c r="B764" s="75"/>
      <c r="C764" s="79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</row>
    <row r="765" spans="1:28" ht="15.75" customHeight="1" x14ac:dyDescent="0.4">
      <c r="A765" s="75"/>
      <c r="B765" s="75"/>
      <c r="C765" s="79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</row>
    <row r="766" spans="1:28" ht="15.75" customHeight="1" x14ac:dyDescent="0.4">
      <c r="A766" s="75"/>
      <c r="B766" s="75"/>
      <c r="C766" s="79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</row>
    <row r="767" spans="1:28" ht="15.75" customHeight="1" x14ac:dyDescent="0.4">
      <c r="A767" s="75"/>
      <c r="B767" s="75"/>
      <c r="C767" s="79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</row>
    <row r="768" spans="1:28" ht="15.75" customHeight="1" x14ac:dyDescent="0.4">
      <c r="A768" s="75"/>
      <c r="B768" s="75"/>
      <c r="C768" s="79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</row>
    <row r="769" spans="1:28" ht="15.75" customHeight="1" x14ac:dyDescent="0.4">
      <c r="A769" s="75"/>
      <c r="B769" s="75"/>
      <c r="C769" s="79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</row>
    <row r="770" spans="1:28" ht="15.75" customHeight="1" x14ac:dyDescent="0.4">
      <c r="A770" s="75"/>
      <c r="B770" s="75"/>
      <c r="C770" s="79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</row>
    <row r="771" spans="1:28" ht="15.75" customHeight="1" x14ac:dyDescent="0.4">
      <c r="A771" s="75"/>
      <c r="B771" s="75"/>
      <c r="C771" s="79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ht="15.75" customHeight="1" x14ac:dyDescent="0.4">
      <c r="A772" s="75"/>
      <c r="B772" s="75"/>
      <c r="C772" s="79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ht="15.75" customHeight="1" x14ac:dyDescent="0.4">
      <c r="A773" s="75"/>
      <c r="B773" s="75"/>
      <c r="C773" s="79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</row>
    <row r="774" spans="1:28" ht="15.75" customHeight="1" x14ac:dyDescent="0.4">
      <c r="A774" s="75"/>
      <c r="B774" s="75"/>
      <c r="C774" s="79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</row>
    <row r="775" spans="1:28" ht="15.75" customHeight="1" x14ac:dyDescent="0.4">
      <c r="A775" s="75"/>
      <c r="B775" s="75"/>
      <c r="C775" s="79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</row>
    <row r="776" spans="1:28" ht="15.75" customHeight="1" x14ac:dyDescent="0.4">
      <c r="A776" s="75"/>
      <c r="B776" s="75"/>
      <c r="C776" s="79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</row>
    <row r="777" spans="1:28" ht="15.75" customHeight="1" x14ac:dyDescent="0.4">
      <c r="A777" s="75"/>
      <c r="B777" s="75"/>
      <c r="C777" s="79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ht="15.75" customHeight="1" x14ac:dyDescent="0.4">
      <c r="A778" s="75"/>
      <c r="B778" s="75"/>
      <c r="C778" s="79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ht="15.75" customHeight="1" x14ac:dyDescent="0.4">
      <c r="A779" s="75"/>
      <c r="B779" s="75"/>
      <c r="C779" s="79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ht="15.75" customHeight="1" x14ac:dyDescent="0.4">
      <c r="A780" s="75"/>
      <c r="B780" s="75"/>
      <c r="C780" s="79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ht="15.75" customHeight="1" x14ac:dyDescent="0.4">
      <c r="A781" s="75"/>
      <c r="B781" s="75"/>
      <c r="C781" s="79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ht="15.75" customHeight="1" x14ac:dyDescent="0.4">
      <c r="A782" s="75"/>
      <c r="B782" s="75"/>
      <c r="C782" s="79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</row>
    <row r="783" spans="1:28" ht="15.75" customHeight="1" x14ac:dyDescent="0.4">
      <c r="A783" s="75"/>
      <c r="B783" s="75"/>
      <c r="C783" s="79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</row>
    <row r="784" spans="1:28" ht="15.75" customHeight="1" x14ac:dyDescent="0.4">
      <c r="A784" s="75"/>
      <c r="B784" s="75"/>
      <c r="C784" s="79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</row>
    <row r="785" spans="1:28" ht="15.75" customHeight="1" x14ac:dyDescent="0.4">
      <c r="A785" s="75"/>
      <c r="B785" s="75"/>
      <c r="C785" s="79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</row>
    <row r="786" spans="1:28" ht="15.75" customHeight="1" x14ac:dyDescent="0.4">
      <c r="A786" s="75"/>
      <c r="B786" s="75"/>
      <c r="C786" s="79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</row>
    <row r="787" spans="1:28" ht="15.75" customHeight="1" x14ac:dyDescent="0.4">
      <c r="A787" s="75"/>
      <c r="B787" s="75"/>
      <c r="C787" s="79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</row>
    <row r="788" spans="1:28" ht="15.75" customHeight="1" x14ac:dyDescent="0.4">
      <c r="A788" s="75"/>
      <c r="B788" s="75"/>
      <c r="C788" s="79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ht="15.75" customHeight="1" x14ac:dyDescent="0.4">
      <c r="A789" s="75"/>
      <c r="B789" s="75"/>
      <c r="C789" s="79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ht="15.75" customHeight="1" x14ac:dyDescent="0.4">
      <c r="A790" s="75"/>
      <c r="B790" s="75"/>
      <c r="C790" s="79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</row>
    <row r="791" spans="1:28" ht="15.75" customHeight="1" x14ac:dyDescent="0.4">
      <c r="A791" s="75"/>
      <c r="B791" s="75"/>
      <c r="C791" s="79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</row>
    <row r="792" spans="1:28" ht="15.75" customHeight="1" x14ac:dyDescent="0.4">
      <c r="A792" s="75"/>
      <c r="B792" s="75"/>
      <c r="C792" s="79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</row>
    <row r="793" spans="1:28" ht="15.75" customHeight="1" x14ac:dyDescent="0.4">
      <c r="A793" s="75"/>
      <c r="B793" s="75"/>
      <c r="C793" s="79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</row>
    <row r="794" spans="1:28" ht="15.75" customHeight="1" x14ac:dyDescent="0.4">
      <c r="A794" s="75"/>
      <c r="B794" s="75"/>
      <c r="C794" s="79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ht="15.75" customHeight="1" x14ac:dyDescent="0.4">
      <c r="A795" s="75"/>
      <c r="B795" s="75"/>
      <c r="C795" s="79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ht="15.75" customHeight="1" x14ac:dyDescent="0.4">
      <c r="A796" s="75"/>
      <c r="B796" s="75"/>
      <c r="C796" s="79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ht="15.75" customHeight="1" x14ac:dyDescent="0.4">
      <c r="A797" s="75"/>
      <c r="B797" s="75"/>
      <c r="C797" s="79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ht="15.75" customHeight="1" x14ac:dyDescent="0.4">
      <c r="A798" s="75"/>
      <c r="B798" s="75"/>
      <c r="C798" s="79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ht="15.75" customHeight="1" x14ac:dyDescent="0.4">
      <c r="A799" s="75"/>
      <c r="B799" s="75"/>
      <c r="C799" s="79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</row>
    <row r="800" spans="1:28" ht="15.75" customHeight="1" x14ac:dyDescent="0.4">
      <c r="A800" s="75"/>
      <c r="B800" s="75"/>
      <c r="C800" s="79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</row>
    <row r="801" spans="1:28" ht="15.75" customHeight="1" x14ac:dyDescent="0.4">
      <c r="A801" s="75"/>
      <c r="B801" s="75"/>
      <c r="C801" s="79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</row>
    <row r="802" spans="1:28" ht="15.75" customHeight="1" x14ac:dyDescent="0.4">
      <c r="A802" s="75"/>
      <c r="B802" s="75"/>
      <c r="C802" s="79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</row>
    <row r="803" spans="1:28" ht="15.75" customHeight="1" x14ac:dyDescent="0.4">
      <c r="A803" s="75"/>
      <c r="B803" s="75"/>
      <c r="C803" s="79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</row>
    <row r="804" spans="1:28" ht="15.75" customHeight="1" x14ac:dyDescent="0.4">
      <c r="A804" s="75"/>
      <c r="B804" s="75"/>
      <c r="C804" s="79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</row>
    <row r="805" spans="1:28" ht="15.75" customHeight="1" x14ac:dyDescent="0.4">
      <c r="A805" s="75"/>
      <c r="B805" s="75"/>
      <c r="C805" s="79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</row>
    <row r="806" spans="1:28" ht="15.75" customHeight="1" x14ac:dyDescent="0.4">
      <c r="A806" s="75"/>
      <c r="B806" s="75"/>
      <c r="C806" s="79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</row>
    <row r="807" spans="1:28" ht="15.75" customHeight="1" x14ac:dyDescent="0.4">
      <c r="A807" s="75"/>
      <c r="B807" s="75"/>
      <c r="C807" s="79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</row>
    <row r="808" spans="1:28" ht="15.75" customHeight="1" x14ac:dyDescent="0.4">
      <c r="A808" s="75"/>
      <c r="B808" s="75"/>
      <c r="C808" s="79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</row>
    <row r="809" spans="1:28" ht="15.75" customHeight="1" x14ac:dyDescent="0.4">
      <c r="A809" s="75"/>
      <c r="B809" s="75"/>
      <c r="C809" s="79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</row>
    <row r="810" spans="1:28" ht="15.75" customHeight="1" x14ac:dyDescent="0.4">
      <c r="A810" s="75"/>
      <c r="B810" s="75"/>
      <c r="C810" s="79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</row>
    <row r="811" spans="1:28" ht="15.75" customHeight="1" x14ac:dyDescent="0.4">
      <c r="A811" s="75"/>
      <c r="B811" s="75"/>
      <c r="C811" s="79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</row>
    <row r="812" spans="1:28" ht="15.75" customHeight="1" x14ac:dyDescent="0.4">
      <c r="A812" s="75"/>
      <c r="B812" s="75"/>
      <c r="C812" s="79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</row>
    <row r="813" spans="1:28" ht="15.75" customHeight="1" x14ac:dyDescent="0.4">
      <c r="A813" s="75"/>
      <c r="B813" s="75"/>
      <c r="C813" s="79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ht="15.75" customHeight="1" x14ac:dyDescent="0.4">
      <c r="A814" s="75"/>
      <c r="B814" s="75"/>
      <c r="C814" s="79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</row>
    <row r="815" spans="1:28" ht="15.75" customHeight="1" x14ac:dyDescent="0.4">
      <c r="A815" s="75"/>
      <c r="B815" s="75"/>
      <c r="C815" s="79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</row>
    <row r="816" spans="1:28" ht="15.75" customHeight="1" x14ac:dyDescent="0.4">
      <c r="A816" s="75"/>
      <c r="B816" s="75"/>
      <c r="C816" s="79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</row>
    <row r="817" spans="1:28" ht="15.75" customHeight="1" x14ac:dyDescent="0.4">
      <c r="A817" s="75"/>
      <c r="B817" s="75"/>
      <c r="C817" s="79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</row>
    <row r="818" spans="1:28" ht="15.75" customHeight="1" x14ac:dyDescent="0.4">
      <c r="A818" s="75"/>
      <c r="B818" s="75"/>
      <c r="C818" s="79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5.75" customHeight="1" x14ac:dyDescent="0.4">
      <c r="A819" s="75"/>
      <c r="B819" s="75"/>
      <c r="C819" s="79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</row>
    <row r="820" spans="1:28" ht="15.75" customHeight="1" x14ac:dyDescent="0.4">
      <c r="A820" s="75"/>
      <c r="B820" s="75"/>
      <c r="C820" s="79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</row>
    <row r="821" spans="1:28" ht="15.75" customHeight="1" x14ac:dyDescent="0.4">
      <c r="A821" s="75"/>
      <c r="B821" s="75"/>
      <c r="C821" s="79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</row>
    <row r="822" spans="1:28" ht="15.75" customHeight="1" x14ac:dyDescent="0.4">
      <c r="A822" s="75"/>
      <c r="B822" s="75"/>
      <c r="C822" s="79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</row>
    <row r="823" spans="1:28" ht="15.75" customHeight="1" x14ac:dyDescent="0.4">
      <c r="A823" s="75"/>
      <c r="B823" s="75"/>
      <c r="C823" s="79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</row>
    <row r="824" spans="1:28" ht="15.75" customHeight="1" x14ac:dyDescent="0.4">
      <c r="A824" s="75"/>
      <c r="B824" s="75"/>
      <c r="C824" s="79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</row>
    <row r="825" spans="1:28" ht="15.75" customHeight="1" x14ac:dyDescent="0.4">
      <c r="A825" s="75"/>
      <c r="B825" s="75"/>
      <c r="C825" s="79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</row>
    <row r="826" spans="1:28" ht="15.75" customHeight="1" x14ac:dyDescent="0.4">
      <c r="A826" s="75"/>
      <c r="B826" s="75"/>
      <c r="C826" s="79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</row>
    <row r="827" spans="1:28" ht="15.75" customHeight="1" x14ac:dyDescent="0.4">
      <c r="A827" s="75"/>
      <c r="B827" s="75"/>
      <c r="C827" s="79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</row>
    <row r="828" spans="1:28" ht="15.75" customHeight="1" x14ac:dyDescent="0.4">
      <c r="A828" s="75"/>
      <c r="B828" s="75"/>
      <c r="C828" s="79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</row>
    <row r="829" spans="1:28" ht="15.75" customHeight="1" x14ac:dyDescent="0.4">
      <c r="A829" s="75"/>
      <c r="B829" s="75"/>
      <c r="C829" s="79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</row>
    <row r="830" spans="1:28" ht="15.75" customHeight="1" x14ac:dyDescent="0.4">
      <c r="A830" s="75"/>
      <c r="B830" s="75"/>
      <c r="C830" s="79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</row>
    <row r="831" spans="1:28" ht="15.75" customHeight="1" x14ac:dyDescent="0.4">
      <c r="A831" s="75"/>
      <c r="B831" s="75"/>
      <c r="C831" s="79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</row>
    <row r="832" spans="1:28" ht="15.75" customHeight="1" x14ac:dyDescent="0.4">
      <c r="A832" s="75"/>
      <c r="B832" s="75"/>
      <c r="C832" s="79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</row>
    <row r="833" spans="1:28" ht="15.75" customHeight="1" x14ac:dyDescent="0.4">
      <c r="A833" s="75"/>
      <c r="B833" s="75"/>
      <c r="C833" s="79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</row>
    <row r="834" spans="1:28" ht="15.75" customHeight="1" x14ac:dyDescent="0.4">
      <c r="A834" s="75"/>
      <c r="B834" s="75"/>
      <c r="C834" s="79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</row>
    <row r="835" spans="1:28" ht="15.75" customHeight="1" x14ac:dyDescent="0.4">
      <c r="A835" s="75"/>
      <c r="B835" s="75"/>
      <c r="C835" s="79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</row>
    <row r="836" spans="1:28" ht="15.75" customHeight="1" x14ac:dyDescent="0.4">
      <c r="A836" s="75"/>
      <c r="B836" s="75"/>
      <c r="C836" s="79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</row>
    <row r="837" spans="1:28" ht="15.75" customHeight="1" x14ac:dyDescent="0.4">
      <c r="A837" s="75"/>
      <c r="B837" s="75"/>
      <c r="C837" s="79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</row>
    <row r="838" spans="1:28" ht="15.75" customHeight="1" x14ac:dyDescent="0.4">
      <c r="A838" s="75"/>
      <c r="B838" s="75"/>
      <c r="C838" s="79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</row>
    <row r="839" spans="1:28" ht="15.75" customHeight="1" x14ac:dyDescent="0.4">
      <c r="A839" s="75"/>
      <c r="B839" s="75"/>
      <c r="C839" s="79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</row>
    <row r="840" spans="1:28" ht="15.75" customHeight="1" x14ac:dyDescent="0.4">
      <c r="A840" s="75"/>
      <c r="B840" s="75"/>
      <c r="C840" s="79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</row>
    <row r="841" spans="1:28" ht="15.75" customHeight="1" x14ac:dyDescent="0.4">
      <c r="A841" s="75"/>
      <c r="B841" s="75"/>
      <c r="C841" s="79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</row>
    <row r="842" spans="1:28" ht="15.75" customHeight="1" x14ac:dyDescent="0.4">
      <c r="A842" s="75"/>
      <c r="B842" s="75"/>
      <c r="C842" s="79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</row>
    <row r="843" spans="1:28" ht="15.75" customHeight="1" x14ac:dyDescent="0.4">
      <c r="A843" s="75"/>
      <c r="B843" s="75"/>
      <c r="C843" s="79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</row>
    <row r="844" spans="1:28" ht="15.75" customHeight="1" x14ac:dyDescent="0.4">
      <c r="A844" s="75"/>
      <c r="B844" s="75"/>
      <c r="C844" s="79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</row>
    <row r="845" spans="1:28" ht="15.75" customHeight="1" x14ac:dyDescent="0.4">
      <c r="A845" s="75"/>
      <c r="B845" s="75"/>
      <c r="C845" s="79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</row>
    <row r="846" spans="1:28" ht="15.75" customHeight="1" x14ac:dyDescent="0.4">
      <c r="A846" s="75"/>
      <c r="B846" s="75"/>
      <c r="C846" s="79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</row>
    <row r="847" spans="1:28" ht="15.75" customHeight="1" x14ac:dyDescent="0.4">
      <c r="A847" s="75"/>
      <c r="B847" s="75"/>
      <c r="C847" s="79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</row>
    <row r="848" spans="1:28" ht="15.75" customHeight="1" x14ac:dyDescent="0.4">
      <c r="A848" s="75"/>
      <c r="B848" s="75"/>
      <c r="C848" s="79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</row>
    <row r="849" spans="1:28" ht="15.75" customHeight="1" x14ac:dyDescent="0.4">
      <c r="A849" s="75"/>
      <c r="B849" s="75"/>
      <c r="C849" s="79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</row>
    <row r="850" spans="1:28" ht="15.75" customHeight="1" x14ac:dyDescent="0.4">
      <c r="A850" s="75"/>
      <c r="B850" s="75"/>
      <c r="C850" s="79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</row>
    <row r="851" spans="1:28" ht="15.75" customHeight="1" x14ac:dyDescent="0.4">
      <c r="A851" s="75"/>
      <c r="B851" s="75"/>
      <c r="C851" s="79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</row>
    <row r="852" spans="1:28" ht="15.75" customHeight="1" x14ac:dyDescent="0.4">
      <c r="A852" s="75"/>
      <c r="B852" s="75"/>
      <c r="C852" s="79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</row>
    <row r="853" spans="1:28" ht="15.75" customHeight="1" x14ac:dyDescent="0.4">
      <c r="A853" s="75"/>
      <c r="B853" s="75"/>
      <c r="C853" s="79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ht="15.75" customHeight="1" x14ac:dyDescent="0.4">
      <c r="A854" s="75"/>
      <c r="B854" s="75"/>
      <c r="C854" s="79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</row>
    <row r="855" spans="1:28" ht="15.75" customHeight="1" x14ac:dyDescent="0.4">
      <c r="A855" s="75"/>
      <c r="B855" s="75"/>
      <c r="C855" s="79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</row>
    <row r="856" spans="1:28" ht="15.75" customHeight="1" x14ac:dyDescent="0.4">
      <c r="A856" s="75"/>
      <c r="B856" s="75"/>
      <c r="C856" s="79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</row>
    <row r="857" spans="1:28" ht="15.75" customHeight="1" x14ac:dyDescent="0.4">
      <c r="A857" s="75"/>
      <c r="B857" s="75"/>
      <c r="C857" s="79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</row>
    <row r="858" spans="1:28" ht="15.75" customHeight="1" x14ac:dyDescent="0.4">
      <c r="A858" s="75"/>
      <c r="B858" s="75"/>
      <c r="C858" s="79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ht="15.75" customHeight="1" x14ac:dyDescent="0.4">
      <c r="A859" s="75"/>
      <c r="B859" s="75"/>
      <c r="C859" s="79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</row>
    <row r="860" spans="1:28" ht="15.75" customHeight="1" x14ac:dyDescent="0.4">
      <c r="A860" s="75"/>
      <c r="B860" s="75"/>
      <c r="C860" s="79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</row>
    <row r="861" spans="1:28" ht="15.75" customHeight="1" x14ac:dyDescent="0.4">
      <c r="A861" s="75"/>
      <c r="B861" s="75"/>
      <c r="C861" s="79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</row>
    <row r="862" spans="1:28" ht="15.75" customHeight="1" x14ac:dyDescent="0.4">
      <c r="A862" s="75"/>
      <c r="B862" s="75"/>
      <c r="C862" s="79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</row>
    <row r="863" spans="1:28" ht="15.75" customHeight="1" x14ac:dyDescent="0.4">
      <c r="A863" s="75"/>
      <c r="B863" s="75"/>
      <c r="C863" s="79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</row>
    <row r="864" spans="1:28" ht="15.75" customHeight="1" x14ac:dyDescent="0.4">
      <c r="A864" s="75"/>
      <c r="B864" s="75"/>
      <c r="C864" s="79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</row>
    <row r="865" spans="1:28" ht="15.75" customHeight="1" x14ac:dyDescent="0.4">
      <c r="A865" s="75"/>
      <c r="B865" s="75"/>
      <c r="C865" s="79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</row>
    <row r="866" spans="1:28" ht="15.75" customHeight="1" x14ac:dyDescent="0.4">
      <c r="A866" s="75"/>
      <c r="B866" s="75"/>
      <c r="C866" s="79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</row>
    <row r="867" spans="1:28" ht="15.75" customHeight="1" x14ac:dyDescent="0.4">
      <c r="A867" s="75"/>
      <c r="B867" s="75"/>
      <c r="C867" s="79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</row>
    <row r="868" spans="1:28" ht="15.75" customHeight="1" x14ac:dyDescent="0.4">
      <c r="A868" s="75"/>
      <c r="B868" s="75"/>
      <c r="C868" s="79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</row>
    <row r="869" spans="1:28" ht="15.75" customHeight="1" x14ac:dyDescent="0.4">
      <c r="A869" s="75"/>
      <c r="B869" s="75"/>
      <c r="C869" s="79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</row>
    <row r="870" spans="1:28" ht="15.75" customHeight="1" x14ac:dyDescent="0.4">
      <c r="A870" s="75"/>
      <c r="B870" s="75"/>
      <c r="C870" s="79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</row>
    <row r="871" spans="1:28" ht="15.75" customHeight="1" x14ac:dyDescent="0.4">
      <c r="A871" s="75"/>
      <c r="B871" s="75"/>
      <c r="C871" s="79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</row>
    <row r="872" spans="1:28" ht="15.75" customHeight="1" x14ac:dyDescent="0.4">
      <c r="A872" s="75"/>
      <c r="B872" s="75"/>
      <c r="C872" s="79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</row>
    <row r="873" spans="1:28" ht="15.75" customHeight="1" x14ac:dyDescent="0.4">
      <c r="A873" s="75"/>
      <c r="B873" s="75"/>
      <c r="C873" s="79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</row>
    <row r="874" spans="1:28" ht="15.75" customHeight="1" x14ac:dyDescent="0.4">
      <c r="A874" s="75"/>
      <c r="B874" s="75"/>
      <c r="C874" s="79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</row>
    <row r="875" spans="1:28" ht="15.75" customHeight="1" x14ac:dyDescent="0.4">
      <c r="A875" s="75"/>
      <c r="B875" s="75"/>
      <c r="C875" s="79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</row>
    <row r="876" spans="1:28" ht="15.75" customHeight="1" x14ac:dyDescent="0.4">
      <c r="A876" s="75"/>
      <c r="B876" s="75"/>
      <c r="C876" s="79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</row>
    <row r="877" spans="1:28" ht="15.75" customHeight="1" x14ac:dyDescent="0.4">
      <c r="A877" s="75"/>
      <c r="B877" s="75"/>
      <c r="C877" s="79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</row>
    <row r="878" spans="1:28" ht="15.75" customHeight="1" x14ac:dyDescent="0.4">
      <c r="A878" s="75"/>
      <c r="B878" s="75"/>
      <c r="C878" s="79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</row>
    <row r="879" spans="1:28" ht="15.75" customHeight="1" x14ac:dyDescent="0.4">
      <c r="A879" s="75"/>
      <c r="B879" s="75"/>
      <c r="C879" s="79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</row>
    <row r="880" spans="1:28" ht="15.75" customHeight="1" x14ac:dyDescent="0.4">
      <c r="A880" s="75"/>
      <c r="B880" s="75"/>
      <c r="C880" s="79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</row>
    <row r="881" spans="1:28" ht="15.75" customHeight="1" x14ac:dyDescent="0.4">
      <c r="A881" s="75"/>
      <c r="B881" s="75"/>
      <c r="C881" s="79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</row>
    <row r="882" spans="1:28" ht="15.75" customHeight="1" x14ac:dyDescent="0.4">
      <c r="A882" s="75"/>
      <c r="B882" s="75"/>
      <c r="C882" s="79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</row>
    <row r="883" spans="1:28" ht="15.75" customHeight="1" x14ac:dyDescent="0.4">
      <c r="A883" s="75"/>
      <c r="B883" s="75"/>
      <c r="C883" s="79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</row>
    <row r="884" spans="1:28" ht="15.75" customHeight="1" x14ac:dyDescent="0.4">
      <c r="A884" s="75"/>
      <c r="B884" s="75"/>
      <c r="C884" s="79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</row>
    <row r="885" spans="1:28" ht="15.75" customHeight="1" x14ac:dyDescent="0.4">
      <c r="A885" s="75"/>
      <c r="B885" s="75"/>
      <c r="C885" s="79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</row>
    <row r="886" spans="1:28" ht="15.75" customHeight="1" x14ac:dyDescent="0.4">
      <c r="A886" s="75"/>
      <c r="B886" s="75"/>
      <c r="C886" s="79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</row>
    <row r="887" spans="1:28" ht="15.75" customHeight="1" x14ac:dyDescent="0.4">
      <c r="A887" s="75"/>
      <c r="B887" s="75"/>
      <c r="C887" s="79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</row>
    <row r="888" spans="1:28" ht="15.75" customHeight="1" x14ac:dyDescent="0.4">
      <c r="A888" s="75"/>
      <c r="B888" s="75"/>
      <c r="C888" s="79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</row>
    <row r="889" spans="1:28" ht="15.75" customHeight="1" x14ac:dyDescent="0.4">
      <c r="A889" s="75"/>
      <c r="B889" s="75"/>
      <c r="C889" s="79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</row>
    <row r="890" spans="1:28" ht="15.75" customHeight="1" x14ac:dyDescent="0.4">
      <c r="A890" s="75"/>
      <c r="B890" s="75"/>
      <c r="C890" s="79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</row>
    <row r="891" spans="1:28" ht="15.75" customHeight="1" x14ac:dyDescent="0.4">
      <c r="A891" s="75"/>
      <c r="B891" s="75"/>
      <c r="C891" s="79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</row>
    <row r="892" spans="1:28" ht="15.75" customHeight="1" x14ac:dyDescent="0.4">
      <c r="A892" s="75"/>
      <c r="B892" s="75"/>
      <c r="C892" s="79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</row>
    <row r="893" spans="1:28" ht="15.75" customHeight="1" x14ac:dyDescent="0.4">
      <c r="A893" s="75"/>
      <c r="B893" s="75"/>
      <c r="C893" s="79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ht="15.75" customHeight="1" x14ac:dyDescent="0.4">
      <c r="A894" s="75"/>
      <c r="B894" s="75"/>
      <c r="C894" s="79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</row>
    <row r="895" spans="1:28" ht="15.75" customHeight="1" x14ac:dyDescent="0.4">
      <c r="A895" s="75"/>
      <c r="B895" s="75"/>
      <c r="C895" s="79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</row>
    <row r="896" spans="1:28" ht="15.75" customHeight="1" x14ac:dyDescent="0.4">
      <c r="A896" s="75"/>
      <c r="B896" s="75"/>
      <c r="C896" s="79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</row>
    <row r="897" spans="1:28" ht="15.75" customHeight="1" x14ac:dyDescent="0.4">
      <c r="A897" s="75"/>
      <c r="B897" s="75"/>
      <c r="C897" s="79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</row>
    <row r="898" spans="1:28" ht="15.75" customHeight="1" x14ac:dyDescent="0.4">
      <c r="A898" s="75"/>
      <c r="B898" s="75"/>
      <c r="C898" s="79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</row>
    <row r="899" spans="1:28" ht="15.75" customHeight="1" x14ac:dyDescent="0.4">
      <c r="A899" s="75"/>
      <c r="B899" s="75"/>
      <c r="C899" s="79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</row>
    <row r="900" spans="1:28" ht="15.75" customHeight="1" x14ac:dyDescent="0.4">
      <c r="A900" s="75"/>
      <c r="B900" s="75"/>
      <c r="C900" s="79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</row>
    <row r="901" spans="1:28" ht="15.75" customHeight="1" x14ac:dyDescent="0.4">
      <c r="A901" s="75"/>
      <c r="B901" s="75"/>
      <c r="C901" s="79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</row>
    <row r="902" spans="1:28" ht="15.75" customHeight="1" x14ac:dyDescent="0.4">
      <c r="A902" s="75"/>
      <c r="B902" s="75"/>
      <c r="C902" s="79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</row>
    <row r="903" spans="1:28" ht="15.75" customHeight="1" x14ac:dyDescent="0.4">
      <c r="A903" s="75"/>
      <c r="B903" s="75"/>
      <c r="C903" s="79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</row>
    <row r="904" spans="1:28" ht="15.75" customHeight="1" x14ac:dyDescent="0.4">
      <c r="A904" s="75"/>
      <c r="B904" s="75"/>
      <c r="C904" s="79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</row>
    <row r="905" spans="1:28" ht="15.75" customHeight="1" x14ac:dyDescent="0.4">
      <c r="A905" s="75"/>
      <c r="B905" s="75"/>
      <c r="C905" s="79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</row>
    <row r="906" spans="1:28" ht="15.75" customHeight="1" x14ac:dyDescent="0.4">
      <c r="A906" s="75"/>
      <c r="B906" s="75"/>
      <c r="C906" s="79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</row>
    <row r="907" spans="1:28" ht="15.75" customHeight="1" x14ac:dyDescent="0.4">
      <c r="A907" s="75"/>
      <c r="B907" s="75"/>
      <c r="C907" s="79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</row>
    <row r="908" spans="1:28" ht="15.75" customHeight="1" x14ac:dyDescent="0.4">
      <c r="A908" s="75"/>
      <c r="B908" s="75"/>
      <c r="C908" s="79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</row>
    <row r="909" spans="1:28" ht="15.75" customHeight="1" x14ac:dyDescent="0.4">
      <c r="A909" s="75"/>
      <c r="B909" s="75"/>
      <c r="C909" s="79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</row>
    <row r="910" spans="1:28" ht="15.75" customHeight="1" x14ac:dyDescent="0.4">
      <c r="A910" s="75"/>
      <c r="B910" s="75"/>
      <c r="C910" s="79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</row>
    <row r="911" spans="1:28" ht="15.75" customHeight="1" x14ac:dyDescent="0.4">
      <c r="A911" s="75"/>
      <c r="B911" s="75"/>
      <c r="C911" s="79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</row>
    <row r="912" spans="1:28" ht="15.75" customHeight="1" x14ac:dyDescent="0.4">
      <c r="A912" s="75"/>
      <c r="B912" s="75"/>
      <c r="C912" s="79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</row>
    <row r="913" spans="1:28" ht="15.75" customHeight="1" x14ac:dyDescent="0.4">
      <c r="A913" s="75"/>
      <c r="B913" s="75"/>
      <c r="C913" s="79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</row>
    <row r="914" spans="1:28" ht="15.75" customHeight="1" x14ac:dyDescent="0.4">
      <c r="A914" s="75"/>
      <c r="B914" s="75"/>
      <c r="C914" s="79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</row>
    <row r="915" spans="1:28" ht="15.75" customHeight="1" x14ac:dyDescent="0.4">
      <c r="A915" s="75"/>
      <c r="B915" s="75"/>
      <c r="C915" s="79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</row>
    <row r="916" spans="1:28" ht="15.75" customHeight="1" x14ac:dyDescent="0.4">
      <c r="A916" s="75"/>
      <c r="B916" s="75"/>
      <c r="C916" s="79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</row>
    <row r="917" spans="1:28" ht="15.75" customHeight="1" x14ac:dyDescent="0.4">
      <c r="A917" s="75"/>
      <c r="B917" s="75"/>
      <c r="C917" s="79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</row>
    <row r="918" spans="1:28" ht="15.75" customHeight="1" x14ac:dyDescent="0.4">
      <c r="A918" s="75"/>
      <c r="B918" s="75"/>
      <c r="C918" s="79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</row>
    <row r="919" spans="1:28" ht="15.75" customHeight="1" x14ac:dyDescent="0.4">
      <c r="A919" s="75"/>
      <c r="B919" s="75"/>
      <c r="C919" s="79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</row>
    <row r="920" spans="1:28" ht="15.75" customHeight="1" x14ac:dyDescent="0.4">
      <c r="A920" s="75"/>
      <c r="B920" s="75"/>
      <c r="C920" s="79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</row>
    <row r="921" spans="1:28" ht="15.75" customHeight="1" x14ac:dyDescent="0.4">
      <c r="A921" s="75"/>
      <c r="B921" s="75"/>
      <c r="C921" s="79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</row>
    <row r="922" spans="1:28" ht="15.75" customHeight="1" x14ac:dyDescent="0.4">
      <c r="A922" s="75"/>
      <c r="B922" s="75"/>
      <c r="C922" s="79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</row>
    <row r="923" spans="1:28" ht="15.75" customHeight="1" x14ac:dyDescent="0.4">
      <c r="A923" s="75"/>
      <c r="B923" s="75"/>
      <c r="C923" s="79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</row>
    <row r="924" spans="1:28" ht="15.75" customHeight="1" x14ac:dyDescent="0.4">
      <c r="A924" s="75"/>
      <c r="B924" s="75"/>
      <c r="C924" s="79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</row>
    <row r="925" spans="1:28" ht="15.75" customHeight="1" x14ac:dyDescent="0.4">
      <c r="A925" s="75"/>
      <c r="B925" s="75"/>
      <c r="C925" s="79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</row>
    <row r="926" spans="1:28" ht="15.75" customHeight="1" x14ac:dyDescent="0.4">
      <c r="A926" s="75"/>
      <c r="B926" s="75"/>
      <c r="C926" s="79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</row>
    <row r="927" spans="1:28" ht="15.75" customHeight="1" x14ac:dyDescent="0.4">
      <c r="A927" s="75"/>
      <c r="B927" s="75"/>
      <c r="C927" s="79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</row>
    <row r="928" spans="1:28" ht="15.75" customHeight="1" x14ac:dyDescent="0.4">
      <c r="A928" s="75"/>
      <c r="B928" s="75"/>
      <c r="C928" s="79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</row>
    <row r="929" spans="1:28" ht="15.75" customHeight="1" x14ac:dyDescent="0.4">
      <c r="A929" s="75"/>
      <c r="B929" s="75"/>
      <c r="C929" s="79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</row>
    <row r="930" spans="1:28" ht="15.75" customHeight="1" x14ac:dyDescent="0.4">
      <c r="A930" s="75"/>
      <c r="B930" s="75"/>
      <c r="C930" s="79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</row>
    <row r="931" spans="1:28" ht="15.75" customHeight="1" x14ac:dyDescent="0.4">
      <c r="A931" s="75"/>
      <c r="B931" s="75"/>
      <c r="C931" s="79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</row>
    <row r="932" spans="1:28" ht="15.75" customHeight="1" x14ac:dyDescent="0.4">
      <c r="A932" s="75"/>
      <c r="B932" s="75"/>
      <c r="C932" s="79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</row>
    <row r="933" spans="1:28" ht="15.75" customHeight="1" x14ac:dyDescent="0.4">
      <c r="A933" s="75"/>
      <c r="B933" s="75"/>
      <c r="C933" s="79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</row>
    <row r="934" spans="1:28" ht="15.75" customHeight="1" x14ac:dyDescent="0.4">
      <c r="A934" s="75"/>
      <c r="B934" s="75"/>
      <c r="C934" s="79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ht="15.75" customHeight="1" x14ac:dyDescent="0.4">
      <c r="A935" s="75"/>
      <c r="B935" s="75"/>
      <c r="C935" s="79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</row>
    <row r="936" spans="1:28" ht="15.75" customHeight="1" x14ac:dyDescent="0.4">
      <c r="A936" s="75"/>
      <c r="B936" s="75"/>
      <c r="C936" s="79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</row>
    <row r="937" spans="1:28" ht="15.75" customHeight="1" x14ac:dyDescent="0.4">
      <c r="A937" s="75"/>
      <c r="B937" s="75"/>
      <c r="C937" s="79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</row>
    <row r="938" spans="1:28" ht="15.75" customHeight="1" x14ac:dyDescent="0.4">
      <c r="A938" s="75"/>
      <c r="B938" s="75"/>
      <c r="C938" s="79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</row>
    <row r="939" spans="1:28" ht="15.75" customHeight="1" x14ac:dyDescent="0.4">
      <c r="A939" s="75"/>
      <c r="B939" s="75"/>
      <c r="C939" s="79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ht="15.75" customHeight="1" x14ac:dyDescent="0.4">
      <c r="A940" s="75"/>
      <c r="B940" s="75"/>
      <c r="C940" s="79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5.75" customHeight="1" x14ac:dyDescent="0.4">
      <c r="A941" s="75"/>
      <c r="B941" s="75"/>
      <c r="C941" s="79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</row>
    <row r="942" spans="1:28" ht="15.75" customHeight="1" x14ac:dyDescent="0.4">
      <c r="A942" s="75"/>
      <c r="B942" s="75"/>
      <c r="C942" s="79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</row>
    <row r="943" spans="1:28" ht="15.75" customHeight="1" x14ac:dyDescent="0.4">
      <c r="A943" s="75"/>
      <c r="B943" s="75"/>
      <c r="C943" s="79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</row>
    <row r="944" spans="1:28" ht="15.75" customHeight="1" x14ac:dyDescent="0.4">
      <c r="A944" s="75"/>
      <c r="B944" s="75"/>
      <c r="C944" s="79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</row>
    <row r="945" spans="1:28" ht="15.75" customHeight="1" x14ac:dyDescent="0.4">
      <c r="A945" s="75"/>
      <c r="B945" s="75"/>
      <c r="C945" s="79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</row>
    <row r="946" spans="1:28" ht="15.75" customHeight="1" x14ac:dyDescent="0.4">
      <c r="A946" s="75"/>
      <c r="B946" s="75"/>
      <c r="C946" s="79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</row>
    <row r="947" spans="1:28" ht="15.75" customHeight="1" x14ac:dyDescent="0.4">
      <c r="A947" s="75"/>
      <c r="B947" s="75"/>
      <c r="C947" s="79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</row>
    <row r="948" spans="1:28" ht="15.75" customHeight="1" x14ac:dyDescent="0.4">
      <c r="A948" s="75"/>
      <c r="B948" s="75"/>
      <c r="C948" s="79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</row>
    <row r="949" spans="1:28" ht="15.75" customHeight="1" x14ac:dyDescent="0.4">
      <c r="A949" s="75"/>
      <c r="B949" s="75"/>
      <c r="C949" s="79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</row>
    <row r="950" spans="1:28" ht="15.75" customHeight="1" x14ac:dyDescent="0.4">
      <c r="A950" s="75"/>
      <c r="B950" s="75"/>
      <c r="C950" s="79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</row>
    <row r="951" spans="1:28" ht="15.75" customHeight="1" x14ac:dyDescent="0.4">
      <c r="A951" s="75"/>
      <c r="B951" s="75"/>
      <c r="C951" s="79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</row>
    <row r="952" spans="1:28" ht="15.75" customHeight="1" x14ac:dyDescent="0.4">
      <c r="A952" s="75"/>
      <c r="B952" s="75"/>
      <c r="C952" s="79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</row>
    <row r="953" spans="1:28" ht="15.75" customHeight="1" x14ac:dyDescent="0.4">
      <c r="A953" s="75"/>
      <c r="B953" s="75"/>
      <c r="C953" s="79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</row>
    <row r="954" spans="1:28" ht="15.75" customHeight="1" x14ac:dyDescent="0.4">
      <c r="A954" s="75"/>
      <c r="B954" s="75"/>
      <c r="C954" s="79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</row>
    <row r="955" spans="1:28" ht="15.75" customHeight="1" x14ac:dyDescent="0.4">
      <c r="A955" s="75"/>
      <c r="B955" s="75"/>
      <c r="C955" s="79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</row>
    <row r="956" spans="1:28" ht="15.75" customHeight="1" x14ac:dyDescent="0.4">
      <c r="A956" s="75"/>
      <c r="B956" s="75"/>
      <c r="C956" s="79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</row>
    <row r="957" spans="1:28" ht="15.75" customHeight="1" x14ac:dyDescent="0.4">
      <c r="A957" s="75"/>
      <c r="B957" s="75"/>
      <c r="C957" s="79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</row>
    <row r="958" spans="1:28" ht="15.75" customHeight="1" x14ac:dyDescent="0.4">
      <c r="A958" s="75"/>
      <c r="B958" s="75"/>
      <c r="C958" s="79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</row>
    <row r="959" spans="1:28" ht="15.75" customHeight="1" x14ac:dyDescent="0.4">
      <c r="A959" s="75"/>
      <c r="B959" s="75"/>
      <c r="C959" s="79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</row>
    <row r="960" spans="1:28" ht="15.75" customHeight="1" x14ac:dyDescent="0.4">
      <c r="A960" s="75"/>
      <c r="B960" s="75"/>
      <c r="C960" s="79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</row>
    <row r="961" spans="1:28" ht="15.75" customHeight="1" x14ac:dyDescent="0.4">
      <c r="A961" s="75"/>
      <c r="B961" s="75"/>
      <c r="C961" s="79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</row>
    <row r="962" spans="1:28" ht="15.75" customHeight="1" x14ac:dyDescent="0.4">
      <c r="A962" s="75"/>
      <c r="B962" s="75"/>
      <c r="C962" s="79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</row>
    <row r="963" spans="1:28" ht="15.75" customHeight="1" x14ac:dyDescent="0.4">
      <c r="A963" s="75"/>
      <c r="B963" s="75"/>
      <c r="C963" s="79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</row>
    <row r="964" spans="1:28" ht="15.75" customHeight="1" x14ac:dyDescent="0.4">
      <c r="A964" s="75"/>
      <c r="B964" s="75"/>
      <c r="C964" s="79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</row>
    <row r="965" spans="1:28" ht="15.75" customHeight="1" x14ac:dyDescent="0.4">
      <c r="A965" s="75"/>
      <c r="B965" s="75"/>
      <c r="C965" s="79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</row>
    <row r="966" spans="1:28" ht="15.75" customHeight="1" x14ac:dyDescent="0.4">
      <c r="A966" s="75"/>
      <c r="B966" s="75"/>
      <c r="C966" s="79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</row>
    <row r="967" spans="1:28" ht="15.75" customHeight="1" x14ac:dyDescent="0.4">
      <c r="A967" s="75"/>
      <c r="B967" s="75"/>
      <c r="C967" s="79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</row>
    <row r="968" spans="1:28" ht="15.75" customHeight="1" x14ac:dyDescent="0.4">
      <c r="A968" s="75"/>
      <c r="B968" s="75"/>
      <c r="C968" s="79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</row>
    <row r="969" spans="1:28" ht="15.75" customHeight="1" x14ac:dyDescent="0.4">
      <c r="A969" s="75"/>
      <c r="B969" s="75"/>
      <c r="C969" s="79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</row>
    <row r="970" spans="1:28" ht="15.75" customHeight="1" x14ac:dyDescent="0.4">
      <c r="A970" s="75"/>
      <c r="B970" s="75"/>
      <c r="C970" s="79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</row>
    <row r="971" spans="1:28" ht="15.75" customHeight="1" x14ac:dyDescent="0.4">
      <c r="A971" s="75"/>
      <c r="B971" s="75"/>
      <c r="C971" s="79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</row>
    <row r="972" spans="1:28" ht="15.75" customHeight="1" x14ac:dyDescent="0.4">
      <c r="A972" s="75"/>
      <c r="B972" s="75"/>
      <c r="C972" s="79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</row>
    <row r="973" spans="1:28" ht="15.75" customHeight="1" x14ac:dyDescent="0.4">
      <c r="A973" s="75"/>
      <c r="B973" s="75"/>
      <c r="C973" s="79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</row>
    <row r="974" spans="1:28" ht="15.75" customHeight="1" x14ac:dyDescent="0.4">
      <c r="A974" s="75"/>
      <c r="B974" s="75"/>
      <c r="C974" s="79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ht="15.75" customHeight="1" x14ac:dyDescent="0.4">
      <c r="A975" s="75"/>
      <c r="B975" s="75"/>
      <c r="C975" s="79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</row>
    <row r="976" spans="1:28" ht="15.75" customHeight="1" x14ac:dyDescent="0.4">
      <c r="A976" s="75"/>
      <c r="B976" s="75"/>
      <c r="C976" s="79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</row>
    <row r="977" spans="1:28" ht="15.75" customHeight="1" x14ac:dyDescent="0.4">
      <c r="A977" s="75"/>
      <c r="B977" s="75"/>
      <c r="C977" s="79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</row>
    <row r="978" spans="1:28" ht="15.75" customHeight="1" x14ac:dyDescent="0.4">
      <c r="A978" s="75"/>
      <c r="B978" s="75"/>
      <c r="C978" s="79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</row>
    <row r="979" spans="1:28" ht="15.75" customHeight="1" x14ac:dyDescent="0.4">
      <c r="A979" s="75"/>
      <c r="B979" s="75"/>
      <c r="C979" s="79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ht="15.75" customHeight="1" x14ac:dyDescent="0.4">
      <c r="A980" s="75"/>
      <c r="B980" s="75"/>
      <c r="C980" s="79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ht="15.75" customHeight="1" x14ac:dyDescent="0.4">
      <c r="A981" s="75"/>
      <c r="B981" s="75"/>
      <c r="C981" s="79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</row>
    <row r="982" spans="1:28" ht="15.75" customHeight="1" x14ac:dyDescent="0.4">
      <c r="A982" s="75"/>
      <c r="B982" s="75"/>
      <c r="C982" s="79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</row>
    <row r="983" spans="1:28" ht="15.75" customHeight="1" x14ac:dyDescent="0.4">
      <c r="A983" s="75"/>
      <c r="B983" s="75"/>
      <c r="C983" s="79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</row>
    <row r="984" spans="1:28" ht="15.75" customHeight="1" x14ac:dyDescent="0.4">
      <c r="A984" s="75"/>
      <c r="B984" s="75"/>
      <c r="C984" s="79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</row>
    <row r="985" spans="1:28" ht="15.75" customHeight="1" x14ac:dyDescent="0.4">
      <c r="A985" s="75"/>
      <c r="B985" s="75"/>
      <c r="C985" s="79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</row>
    <row r="986" spans="1:28" ht="15.75" customHeight="1" x14ac:dyDescent="0.4">
      <c r="A986" s="75"/>
      <c r="B986" s="75"/>
      <c r="C986" s="79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</row>
    <row r="987" spans="1:28" ht="15.75" customHeight="1" x14ac:dyDescent="0.4">
      <c r="A987" s="75"/>
      <c r="B987" s="75"/>
      <c r="C987" s="79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</row>
    <row r="988" spans="1:28" ht="15.75" customHeight="1" x14ac:dyDescent="0.4">
      <c r="A988" s="75"/>
      <c r="B988" s="75"/>
      <c r="C988" s="79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</row>
    <row r="989" spans="1:28" ht="15.75" customHeight="1" x14ac:dyDescent="0.4">
      <c r="A989" s="75"/>
      <c r="B989" s="75"/>
      <c r="C989" s="79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</row>
    <row r="990" spans="1:28" ht="15.75" customHeight="1" x14ac:dyDescent="0.4">
      <c r="A990" s="75"/>
      <c r="B990" s="75"/>
      <c r="C990" s="79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</row>
    <row r="991" spans="1:28" ht="15.75" customHeight="1" x14ac:dyDescent="0.4">
      <c r="A991" s="75"/>
      <c r="B991" s="75"/>
      <c r="C991" s="79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</row>
    <row r="992" spans="1:28" ht="15.75" customHeight="1" x14ac:dyDescent="0.4">
      <c r="A992" s="75"/>
      <c r="B992" s="75"/>
      <c r="C992" s="79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</row>
    <row r="993" spans="1:28" ht="15.75" customHeight="1" x14ac:dyDescent="0.4">
      <c r="A993" s="75"/>
      <c r="B993" s="75"/>
      <c r="C993" s="79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</row>
    <row r="994" spans="1:28" ht="15.75" customHeight="1" x14ac:dyDescent="0.4">
      <c r="A994" s="75"/>
      <c r="B994" s="75"/>
      <c r="C994" s="79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</row>
    <row r="995" spans="1:28" ht="15.75" customHeight="1" x14ac:dyDescent="0.4">
      <c r="A995" s="75"/>
      <c r="B995" s="75"/>
      <c r="C995" s="79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</row>
    <row r="996" spans="1:28" ht="15.75" customHeight="1" x14ac:dyDescent="0.4">
      <c r="A996" s="75"/>
      <c r="B996" s="75"/>
      <c r="C996" s="79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</row>
    <row r="997" spans="1:28" ht="15.75" customHeight="1" x14ac:dyDescent="0.4">
      <c r="A997" s="75"/>
      <c r="B997" s="75"/>
      <c r="C997" s="79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</row>
    <row r="998" spans="1:28" ht="15.75" customHeight="1" x14ac:dyDescent="0.4">
      <c r="A998" s="75"/>
      <c r="B998" s="75"/>
      <c r="C998" s="79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</row>
    <row r="999" spans="1:28" ht="15.75" customHeight="1" x14ac:dyDescent="0.4">
      <c r="A999" s="75"/>
      <c r="B999" s="75"/>
      <c r="C999" s="79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</row>
    <row r="1000" spans="1:28" ht="15.75" customHeight="1" x14ac:dyDescent="0.4">
      <c r="A1000" s="75"/>
      <c r="B1000" s="75"/>
      <c r="C1000" s="79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</row>
    <row r="1001" spans="1:28" ht="15" customHeight="1" x14ac:dyDescent="0.4">
      <c r="A1001" s="75"/>
      <c r="B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  <c r="AA1001" s="75"/>
      <c r="AB1001" s="75"/>
    </row>
    <row r="1002" spans="1:28" ht="15" customHeight="1" x14ac:dyDescent="0.4">
      <c r="A1002" s="75"/>
      <c r="B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  <c r="AA1002" s="75"/>
      <c r="AB1002" s="75"/>
    </row>
    <row r="1003" spans="1:28" ht="15" customHeight="1" x14ac:dyDescent="0.4">
      <c r="A1003" s="75"/>
      <c r="B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  <c r="AA1003" s="75"/>
      <c r="AB1003" s="75"/>
    </row>
    <row r="1004" spans="1:28" ht="15" customHeight="1" x14ac:dyDescent="0.4">
      <c r="A1004" s="75"/>
      <c r="B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  <c r="AA1004" s="75"/>
      <c r="AB1004" s="75"/>
    </row>
    <row r="1005" spans="1:28" ht="15" customHeight="1" x14ac:dyDescent="0.4">
      <c r="A1005" s="75"/>
      <c r="B1005" s="75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  <c r="AA1005" s="75"/>
      <c r="AB1005" s="75"/>
    </row>
    <row r="1006" spans="1:28" ht="15" customHeight="1" x14ac:dyDescent="0.4">
      <c r="A1006" s="75"/>
      <c r="B1006" s="75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  <c r="AA1006" s="75"/>
      <c r="AB1006" s="75"/>
    </row>
    <row r="1007" spans="1:28" ht="15" customHeight="1" x14ac:dyDescent="0.4">
      <c r="A1007" s="75"/>
      <c r="B1007" s="75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  <c r="AA1007" s="75"/>
      <c r="AB1007" s="75"/>
    </row>
    <row r="1008" spans="1:28" ht="15" customHeight="1" x14ac:dyDescent="0.4">
      <c r="A1008" s="75"/>
      <c r="B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  <c r="AA1008" s="75"/>
      <c r="AB1008" s="75"/>
    </row>
    <row r="1009" spans="1:28" ht="15" customHeight="1" x14ac:dyDescent="0.4">
      <c r="A1009" s="75"/>
      <c r="B1009" s="75"/>
      <c r="D1009" s="75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5"/>
      <c r="AA1009" s="75"/>
      <c r="AB1009" s="75"/>
    </row>
    <row r="1010" spans="1:28" ht="15" customHeight="1" x14ac:dyDescent="0.4">
      <c r="A1010" s="75"/>
      <c r="B1010" s="75"/>
      <c r="D1010" s="75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5"/>
      <c r="AA1010" s="75"/>
      <c r="AB1010" s="75"/>
    </row>
    <row r="1011" spans="1:28" ht="15" customHeight="1" x14ac:dyDescent="0.4">
      <c r="A1011" s="75"/>
      <c r="B1011" s="75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5"/>
      <c r="AA1011" s="75"/>
      <c r="AB1011" s="75"/>
    </row>
    <row r="1012" spans="1:28" ht="15" customHeight="1" x14ac:dyDescent="0.4">
      <c r="A1012" s="75"/>
      <c r="B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5"/>
      <c r="AA1012" s="75"/>
      <c r="AB1012" s="75"/>
    </row>
    <row r="1013" spans="1:28" ht="15" customHeight="1" x14ac:dyDescent="0.4">
      <c r="A1013" s="75"/>
      <c r="B1013" s="75"/>
      <c r="D1013" s="75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5"/>
      <c r="AA1013" s="75"/>
      <c r="AB1013" s="75"/>
    </row>
    <row r="1014" spans="1:28" ht="15" customHeight="1" x14ac:dyDescent="0.4">
      <c r="A1014" s="75"/>
      <c r="B1014" s="75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5"/>
      <c r="AA1014" s="75"/>
      <c r="AB1014" s="75"/>
    </row>
    <row r="1015" spans="1:28" ht="15" customHeight="1" x14ac:dyDescent="0.4">
      <c r="A1015" s="75"/>
      <c r="B1015" s="75"/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  <c r="AA1015" s="75"/>
      <c r="AB1015" s="75"/>
    </row>
    <row r="1016" spans="1:28" ht="15" customHeight="1" x14ac:dyDescent="0.4">
      <c r="A1016" s="75"/>
      <c r="B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5"/>
      <c r="AA1016" s="75"/>
      <c r="AB1016" s="75"/>
    </row>
    <row r="1017" spans="1:28" ht="15" customHeight="1" x14ac:dyDescent="0.4"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  <c r="AA1017" s="75"/>
      <c r="AB1017" s="75"/>
    </row>
    <row r="1018" spans="1:28" ht="15" customHeight="1" x14ac:dyDescent="0.4"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5"/>
      <c r="AA1018" s="75"/>
      <c r="AB1018" s="75"/>
    </row>
    <row r="1019" spans="1:28" ht="15" customHeight="1" x14ac:dyDescent="0.4"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5"/>
      <c r="AA1019" s="75"/>
      <c r="AB1019" s="75"/>
    </row>
    <row r="1020" spans="1:28" ht="15" customHeight="1" x14ac:dyDescent="0.4"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5"/>
      <c r="AA1020" s="75"/>
      <c r="AB1020" s="75"/>
    </row>
    <row r="1021" spans="1:28" ht="15" customHeight="1" x14ac:dyDescent="0.4"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ht="15" customHeight="1" x14ac:dyDescent="0.4"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ht="15" customHeight="1" x14ac:dyDescent="0.4"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5"/>
      <c r="AA1023" s="75"/>
      <c r="AB1023" s="75"/>
    </row>
    <row r="1024" spans="1:28" ht="15" customHeight="1" x14ac:dyDescent="0.4"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5"/>
      <c r="AA1024" s="75"/>
      <c r="AB1024" s="75"/>
    </row>
    <row r="1025" spans="4:28" ht="15" customHeight="1" x14ac:dyDescent="0.4"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  <c r="AA1025" s="75"/>
      <c r="AB1025" s="75"/>
    </row>
    <row r="1026" spans="4:28" ht="15" customHeight="1" x14ac:dyDescent="0.4"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5"/>
      <c r="AA1026" s="75"/>
      <c r="AB1026" s="75"/>
    </row>
    <row r="1027" spans="4:28" ht="15" customHeight="1" x14ac:dyDescent="0.4"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4:28" ht="15" customHeight="1" x14ac:dyDescent="0.4"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4:28" ht="15" customHeight="1" x14ac:dyDescent="0.4"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4:28" ht="15" customHeight="1" x14ac:dyDescent="0.4"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4:28" ht="15" customHeight="1" x14ac:dyDescent="0.4"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4:28" ht="15" customHeight="1" x14ac:dyDescent="0.4"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5"/>
      <c r="AA1032" s="75"/>
      <c r="AB1032" s="75"/>
    </row>
    <row r="1033" spans="4:28" ht="15" customHeight="1" x14ac:dyDescent="0.4"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5"/>
      <c r="AA1033" s="75"/>
      <c r="AB1033" s="75"/>
    </row>
  </sheetData>
  <sheetProtection algorithmName="SHA-512" hashValue="LzlBRdTPpIX/nS7m+RQA8cL0Dnifk99c6PEX3yZtVK/HN8mOb8aq/OpP3WD3/IJun9uAn3d6rbPUyQ/89GN+3g==" saltValue="wnmSbBUX2g4LXtMKSD0+YA==" spinCount="100000" sheet="1" objects="1" scenarios="1"/>
  <mergeCells count="5">
    <mergeCell ref="E1:P1"/>
    <mergeCell ref="Q1:AB1"/>
    <mergeCell ref="AC1:AN1"/>
    <mergeCell ref="AO1:AZ1"/>
    <mergeCell ref="BA1:BL1"/>
  </mergeCells>
  <phoneticPr fontId="23" type="noConversion"/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1000"/>
  <sheetViews>
    <sheetView topLeftCell="A58" zoomScaleNormal="100" workbookViewId="0">
      <selection activeCell="D71" sqref="D71"/>
    </sheetView>
  </sheetViews>
  <sheetFormatPr defaultColWidth="12.625" defaultRowHeight="15" customHeight="1" x14ac:dyDescent="0.35"/>
  <cols>
    <col min="1" max="1" width="28.875" customWidth="1"/>
    <col min="2" max="2" width="11.875" style="77" customWidth="1"/>
    <col min="3" max="3" width="37.125" style="77" customWidth="1"/>
    <col min="4" max="4" width="14.375" style="77" customWidth="1"/>
    <col min="5" max="16" width="12.625" style="77" customWidth="1"/>
    <col min="17" max="17" width="13.875" style="77" hidden="1" customWidth="1"/>
    <col min="18" max="29" width="12.625" style="77" customWidth="1"/>
    <col min="30" max="30" width="13" style="77" hidden="1" customWidth="1"/>
    <col min="31" max="40" width="12.625" style="77" customWidth="1"/>
    <col min="41" max="41" width="11.625" style="77" customWidth="1"/>
    <col min="42" max="42" width="12.625" style="77"/>
    <col min="43" max="43" width="0" style="77" hidden="1" customWidth="1"/>
    <col min="44" max="55" width="12.625" style="77" customWidth="1"/>
    <col min="56" max="56" width="0" style="77" hidden="1" customWidth="1"/>
    <col min="57" max="68" width="12.625" style="77" customWidth="1"/>
    <col min="69" max="69" width="0" style="77" hidden="1" customWidth="1"/>
    <col min="74" max="16384" width="12.625" style="77"/>
  </cols>
  <sheetData>
    <row r="1" spans="1:69" ht="15.4" thickBot="1" x14ac:dyDescent="0.4">
      <c r="A1" s="6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15.4" thickBot="1" x14ac:dyDescent="0.45">
      <c r="A2" s="104" t="s">
        <v>128</v>
      </c>
      <c r="B2" s="105"/>
      <c r="C2" s="182"/>
      <c r="D2" s="193"/>
      <c r="E2" s="298" t="s">
        <v>0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194"/>
      <c r="R2" s="301" t="s">
        <v>1</v>
      </c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300"/>
      <c r="AE2" s="313" t="s">
        <v>2</v>
      </c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10"/>
      <c r="AR2" s="314" t="s">
        <v>3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6"/>
      <c r="BE2" s="315" t="s">
        <v>4</v>
      </c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9"/>
    </row>
    <row r="3" spans="1:69" ht="15.4" thickBot="1" x14ac:dyDescent="0.45">
      <c r="A3" s="105"/>
      <c r="B3" s="105"/>
      <c r="C3" s="183" t="s">
        <v>129</v>
      </c>
      <c r="D3" s="195" t="s">
        <v>130</v>
      </c>
      <c r="E3" s="138" t="s">
        <v>7</v>
      </c>
      <c r="F3" s="139" t="s">
        <v>8</v>
      </c>
      <c r="G3" s="139" t="s">
        <v>9</v>
      </c>
      <c r="H3" s="139" t="s">
        <v>10</v>
      </c>
      <c r="I3" s="139" t="s">
        <v>11</v>
      </c>
      <c r="J3" s="139" t="s">
        <v>12</v>
      </c>
      <c r="K3" s="139" t="s">
        <v>13</v>
      </c>
      <c r="L3" s="139" t="s">
        <v>14</v>
      </c>
      <c r="M3" s="139" t="s">
        <v>15</v>
      </c>
      <c r="N3" s="139" t="s">
        <v>16</v>
      </c>
      <c r="O3" s="139" t="s">
        <v>17</v>
      </c>
      <c r="P3" s="139" t="s">
        <v>18</v>
      </c>
      <c r="Q3" s="140" t="s">
        <v>125</v>
      </c>
      <c r="R3" s="138" t="s">
        <v>7</v>
      </c>
      <c r="S3" s="139" t="s">
        <v>8</v>
      </c>
      <c r="T3" s="139" t="s">
        <v>9</v>
      </c>
      <c r="U3" s="139" t="s">
        <v>10</v>
      </c>
      <c r="V3" s="139" t="s">
        <v>11</v>
      </c>
      <c r="W3" s="139" t="s">
        <v>12</v>
      </c>
      <c r="X3" s="139" t="s">
        <v>13</v>
      </c>
      <c r="Y3" s="139" t="s">
        <v>14</v>
      </c>
      <c r="Z3" s="139" t="s">
        <v>15</v>
      </c>
      <c r="AA3" s="139" t="s">
        <v>16</v>
      </c>
      <c r="AB3" s="139" t="s">
        <v>17</v>
      </c>
      <c r="AC3" s="139" t="s">
        <v>18</v>
      </c>
      <c r="AD3" s="140" t="s">
        <v>125</v>
      </c>
      <c r="AE3" s="138" t="s">
        <v>7</v>
      </c>
      <c r="AF3" s="139" t="s">
        <v>8</v>
      </c>
      <c r="AG3" s="139" t="s">
        <v>9</v>
      </c>
      <c r="AH3" s="139" t="s">
        <v>10</v>
      </c>
      <c r="AI3" s="139" t="s">
        <v>11</v>
      </c>
      <c r="AJ3" s="139" t="s">
        <v>12</v>
      </c>
      <c r="AK3" s="139" t="s">
        <v>13</v>
      </c>
      <c r="AL3" s="139" t="s">
        <v>14</v>
      </c>
      <c r="AM3" s="139" t="s">
        <v>15</v>
      </c>
      <c r="AN3" s="139" t="s">
        <v>16</v>
      </c>
      <c r="AO3" s="139" t="s">
        <v>17</v>
      </c>
      <c r="AP3" s="139" t="s">
        <v>18</v>
      </c>
      <c r="AQ3" s="140" t="s">
        <v>125</v>
      </c>
      <c r="AR3" s="139" t="s">
        <v>7</v>
      </c>
      <c r="AS3" s="139" t="s">
        <v>8</v>
      </c>
      <c r="AT3" s="139" t="s">
        <v>9</v>
      </c>
      <c r="AU3" s="139" t="s">
        <v>10</v>
      </c>
      <c r="AV3" s="139" t="s">
        <v>11</v>
      </c>
      <c r="AW3" s="139" t="s">
        <v>12</v>
      </c>
      <c r="AX3" s="139" t="s">
        <v>13</v>
      </c>
      <c r="AY3" s="139" t="s">
        <v>14</v>
      </c>
      <c r="AZ3" s="139" t="s">
        <v>15</v>
      </c>
      <c r="BA3" s="139" t="s">
        <v>16</v>
      </c>
      <c r="BB3" s="139" t="s">
        <v>17</v>
      </c>
      <c r="BC3" s="139" t="s">
        <v>18</v>
      </c>
      <c r="BD3" s="140" t="s">
        <v>125</v>
      </c>
      <c r="BE3" s="138" t="s">
        <v>7</v>
      </c>
      <c r="BF3" s="139" t="s">
        <v>8</v>
      </c>
      <c r="BG3" s="139" t="s">
        <v>9</v>
      </c>
      <c r="BH3" s="139" t="s">
        <v>10</v>
      </c>
      <c r="BI3" s="139" t="s">
        <v>11</v>
      </c>
      <c r="BJ3" s="139" t="s">
        <v>12</v>
      </c>
      <c r="BK3" s="139" t="s">
        <v>13</v>
      </c>
      <c r="BL3" s="139" t="s">
        <v>14</v>
      </c>
      <c r="BM3" s="139" t="s">
        <v>15</v>
      </c>
      <c r="BN3" s="139" t="s">
        <v>16</v>
      </c>
      <c r="BO3" s="139" t="s">
        <v>17</v>
      </c>
      <c r="BP3" s="139" t="s">
        <v>18</v>
      </c>
      <c r="BQ3" s="140" t="s">
        <v>125</v>
      </c>
    </row>
    <row r="4" spans="1:69" x14ac:dyDescent="0.4">
      <c r="A4" s="295" t="s">
        <v>131</v>
      </c>
      <c r="B4" s="105" t="s">
        <v>64</v>
      </c>
      <c r="C4" s="62" t="s">
        <v>132</v>
      </c>
      <c r="D4" s="196"/>
      <c r="E4" s="197">
        <f>+(1-$B$6)*'Sales Budget'!E24</f>
        <v>0</v>
      </c>
      <c r="F4" s="198">
        <f>+(1-$B$6)*'Sales Budget'!F24</f>
        <v>0</v>
      </c>
      <c r="G4" s="198">
        <f>+(1-$B$6)*'Sales Budget'!G24</f>
        <v>0</v>
      </c>
      <c r="H4" s="198">
        <f>+(1-$B$6)*'Sales Budget'!H24</f>
        <v>0</v>
      </c>
      <c r="I4" s="198">
        <f>+(1-$B$6)*'Sales Budget'!I24</f>
        <v>0</v>
      </c>
      <c r="J4" s="198">
        <f>+(1-$B$6)*'Sales Budget'!J24</f>
        <v>0</v>
      </c>
      <c r="K4" s="198">
        <f>+(1-$B$6)*'Sales Budget'!K24</f>
        <v>0</v>
      </c>
      <c r="L4" s="198">
        <f>+(1-$B$6)*'Sales Budget'!L24</f>
        <v>0</v>
      </c>
      <c r="M4" s="198">
        <f>+(1-$B$6)*'Sales Budget'!M24</f>
        <v>0</v>
      </c>
      <c r="N4" s="198">
        <f>+(1-$B$6)*'Sales Budget'!N24</f>
        <v>0</v>
      </c>
      <c r="O4" s="198">
        <f>+(1-$B$6)*'Sales Budget'!O24</f>
        <v>0</v>
      </c>
      <c r="P4" s="198">
        <f>+(1-$B$6)*'Sales Budget'!P24</f>
        <v>0</v>
      </c>
      <c r="Q4" s="199">
        <f t="shared" ref="Q4:Q11" si="0">SUM(E4:P4)</f>
        <v>0</v>
      </c>
      <c r="R4" s="197">
        <f>+(1-$B$6)*'Sales Budget'!Q24</f>
        <v>0</v>
      </c>
      <c r="S4" s="198">
        <f>+(1-$B$6)*'Sales Budget'!R24</f>
        <v>0</v>
      </c>
      <c r="T4" s="198">
        <f>+(1-$B$6)*'Sales Budget'!S24</f>
        <v>0</v>
      </c>
      <c r="U4" s="198">
        <f>+(1-$B$6)*'Sales Budget'!T24</f>
        <v>0</v>
      </c>
      <c r="V4" s="198">
        <f>+(1-$B$6)*'Sales Budget'!U24</f>
        <v>0</v>
      </c>
      <c r="W4" s="198">
        <f>+(1-$B$6)*'Sales Budget'!V24</f>
        <v>0</v>
      </c>
      <c r="X4" s="198">
        <f>+(1-$B$6)*'Sales Budget'!W24</f>
        <v>0</v>
      </c>
      <c r="Y4" s="198">
        <f>+(1-$B$6)*'Sales Budget'!X24</f>
        <v>0</v>
      </c>
      <c r="Z4" s="198">
        <f>+(1-$B$6)*'Sales Budget'!Y24</f>
        <v>0</v>
      </c>
      <c r="AA4" s="198">
        <f>+(1-$B$6)*'Sales Budget'!Z24</f>
        <v>0</v>
      </c>
      <c r="AB4" s="198">
        <f>+(1-$B$6)*'Sales Budget'!AA24</f>
        <v>0</v>
      </c>
      <c r="AC4" s="198">
        <f>+(1-$B$6)*'Sales Budget'!AB24</f>
        <v>0</v>
      </c>
      <c r="AD4" s="199">
        <f t="shared" ref="AD4:AD11" si="1">SUM(R4:AC4)</f>
        <v>0</v>
      </c>
      <c r="AE4" s="200">
        <f>+(1-$B$6)*'Sales Budget'!AC24</f>
        <v>0</v>
      </c>
      <c r="AF4" s="201">
        <f>+(1-$B$6)*'Sales Budget'!AD24</f>
        <v>0</v>
      </c>
      <c r="AG4" s="201">
        <f>+(1-$B$6)*'Sales Budget'!AE24</f>
        <v>0</v>
      </c>
      <c r="AH4" s="201">
        <f>+(1-$B$6)*'Sales Budget'!AF24</f>
        <v>0</v>
      </c>
      <c r="AI4" s="201">
        <f>+(1-$B$6)*'Sales Budget'!AG24</f>
        <v>0</v>
      </c>
      <c r="AJ4" s="201">
        <f>+(1-$B$6)*'Sales Budget'!AH24</f>
        <v>0</v>
      </c>
      <c r="AK4" s="201">
        <f>+(1-$B$6)*'Sales Budget'!AI24</f>
        <v>0</v>
      </c>
      <c r="AL4" s="201">
        <f>+(1-$B$6)*'Sales Budget'!AJ24</f>
        <v>0</v>
      </c>
      <c r="AM4" s="201">
        <f>+(1-$B$6)*'Sales Budget'!AK24</f>
        <v>0</v>
      </c>
      <c r="AN4" s="201">
        <f>+(1-$B$6)*'Sales Budget'!AL24</f>
        <v>0</v>
      </c>
      <c r="AO4" s="201">
        <f>+(1-$B$6)*'Sales Budget'!AM24</f>
        <v>0</v>
      </c>
      <c r="AP4" s="201">
        <f>+(1-$B$6)*'Sales Budget'!AN24</f>
        <v>0</v>
      </c>
      <c r="AQ4" s="199">
        <f t="shared" ref="AQ4:AQ11" si="2">SUM(AE4:AP4)</f>
        <v>0</v>
      </c>
      <c r="AR4" s="201">
        <f>+(1-$B$6)*'Sales Budget'!AO24</f>
        <v>0</v>
      </c>
      <c r="AS4" s="201">
        <f>+(1-$B$6)*'Sales Budget'!AP24</f>
        <v>0</v>
      </c>
      <c r="AT4" s="201">
        <f>+(1-$B$6)*'Sales Budget'!AQ24</f>
        <v>0</v>
      </c>
      <c r="AU4" s="201">
        <f>+(1-$B$6)*'Sales Budget'!AR24</f>
        <v>0</v>
      </c>
      <c r="AV4" s="201">
        <f>+(1-$B$6)*'Sales Budget'!AS24</f>
        <v>0</v>
      </c>
      <c r="AW4" s="201">
        <f>+(1-$B$6)*'Sales Budget'!AT24</f>
        <v>0</v>
      </c>
      <c r="AX4" s="201">
        <f>+(1-$B$6)*'Sales Budget'!AU24</f>
        <v>0</v>
      </c>
      <c r="AY4" s="201">
        <f>+(1-$B$6)*'Sales Budget'!AV24</f>
        <v>0</v>
      </c>
      <c r="AZ4" s="201">
        <f>+(1-$B$6)*'Sales Budget'!AW24</f>
        <v>0</v>
      </c>
      <c r="BA4" s="201">
        <f>+(1-$B$6)*'Sales Budget'!AX24</f>
        <v>0</v>
      </c>
      <c r="BB4" s="201">
        <f>+(1-$B$6)*'Sales Budget'!AY24</f>
        <v>0</v>
      </c>
      <c r="BC4" s="201">
        <f>+(1-$B$6)*'Sales Budget'!AZ24</f>
        <v>0</v>
      </c>
      <c r="BD4" s="199">
        <f t="shared" ref="BD4:BD11" si="3">SUM(AR4:BC4)</f>
        <v>0</v>
      </c>
      <c r="BE4" s="200">
        <f>+(1-$B$6)*'Sales Budget'!BA24</f>
        <v>0</v>
      </c>
      <c r="BF4" s="201">
        <f>+(1-$B$6)*'Sales Budget'!BB24</f>
        <v>0</v>
      </c>
      <c r="BG4" s="201">
        <f>+(1-$B$6)*'Sales Budget'!BC24</f>
        <v>0</v>
      </c>
      <c r="BH4" s="201">
        <f>+(1-$B$6)*'Sales Budget'!BD24</f>
        <v>0</v>
      </c>
      <c r="BI4" s="201">
        <f>+(1-$B$6)*'Sales Budget'!BE24</f>
        <v>0</v>
      </c>
      <c r="BJ4" s="201">
        <f>+(1-$B$6)*'Sales Budget'!BF24</f>
        <v>0</v>
      </c>
      <c r="BK4" s="201">
        <f>+(1-$B$6)*'Sales Budget'!BG24</f>
        <v>0</v>
      </c>
      <c r="BL4" s="201">
        <f>+(1-$B$6)*'Sales Budget'!BH24</f>
        <v>0</v>
      </c>
      <c r="BM4" s="201">
        <f>+(1-$B$6)*'Sales Budget'!BI24</f>
        <v>0</v>
      </c>
      <c r="BN4" s="201">
        <f>+(1-$B$6)*'Sales Budget'!BJ24</f>
        <v>0</v>
      </c>
      <c r="BO4" s="201">
        <f>+(1-$B$6)*'Sales Budget'!BK24</f>
        <v>0</v>
      </c>
      <c r="BP4" s="201">
        <f>+(1-$B$6)*'Sales Budget'!BL24</f>
        <v>0</v>
      </c>
      <c r="BQ4" s="199">
        <f t="shared" ref="BQ4:BQ11" si="4">SUM(BE4:BP4)</f>
        <v>0</v>
      </c>
    </row>
    <row r="5" spans="1:69" ht="15.4" x14ac:dyDescent="0.45">
      <c r="A5" s="106" t="s">
        <v>65</v>
      </c>
      <c r="B5" s="105"/>
      <c r="C5" s="62" t="s">
        <v>133</v>
      </c>
      <c r="D5" s="196"/>
      <c r="E5" s="197"/>
      <c r="F5" s="198">
        <f>+'Sales Budget'!E24-'Cash Flow Budget'!E4</f>
        <v>0</v>
      </c>
      <c r="G5" s="198">
        <f>+'Sales Budget'!F24-'Cash Flow Budget'!F4</f>
        <v>0</v>
      </c>
      <c r="H5" s="198">
        <f>+'Sales Budget'!G24-'Cash Flow Budget'!G4</f>
        <v>0</v>
      </c>
      <c r="I5" s="198">
        <f>+'Sales Budget'!H24-'Cash Flow Budget'!H4</f>
        <v>0</v>
      </c>
      <c r="J5" s="198">
        <f>+'Sales Budget'!I24-'Cash Flow Budget'!I4</f>
        <v>0</v>
      </c>
      <c r="K5" s="198">
        <f>+'Sales Budget'!J24-'Cash Flow Budget'!J4</f>
        <v>0</v>
      </c>
      <c r="L5" s="198">
        <f>+'Sales Budget'!K24-'Cash Flow Budget'!K4</f>
        <v>0</v>
      </c>
      <c r="M5" s="198">
        <f>+'Sales Budget'!L24-'Cash Flow Budget'!L4</f>
        <v>0</v>
      </c>
      <c r="N5" s="198">
        <f>+'Sales Budget'!M24-'Cash Flow Budget'!M4</f>
        <v>0</v>
      </c>
      <c r="O5" s="198">
        <f>+'Sales Budget'!N24-'Cash Flow Budget'!N4</f>
        <v>0</v>
      </c>
      <c r="P5" s="198">
        <f>+'Sales Budget'!O24-'Cash Flow Budget'!O4</f>
        <v>0</v>
      </c>
      <c r="Q5" s="199">
        <f t="shared" si="0"/>
        <v>0</v>
      </c>
      <c r="R5" s="197">
        <f>+'Sales Budget'!P24-'Cash Flow Budget'!P4</f>
        <v>0</v>
      </c>
      <c r="S5" s="198">
        <f>+'Sales Budget'!Q24-'Cash Flow Budget'!R4</f>
        <v>0</v>
      </c>
      <c r="T5" s="198">
        <f>+'Sales Budget'!R24-'Cash Flow Budget'!S4</f>
        <v>0</v>
      </c>
      <c r="U5" s="198">
        <f>+'Sales Budget'!S24-'Cash Flow Budget'!T4</f>
        <v>0</v>
      </c>
      <c r="V5" s="198">
        <f>+'Sales Budget'!T24-'Cash Flow Budget'!U4</f>
        <v>0</v>
      </c>
      <c r="W5" s="198">
        <f>+'Sales Budget'!U24-'Cash Flow Budget'!V4</f>
        <v>0</v>
      </c>
      <c r="X5" s="198">
        <f>+'Sales Budget'!V24-'Cash Flow Budget'!W4</f>
        <v>0</v>
      </c>
      <c r="Y5" s="198">
        <f>+'Sales Budget'!W24-'Cash Flow Budget'!X4</f>
        <v>0</v>
      </c>
      <c r="Z5" s="198">
        <f>+'Sales Budget'!X24-'Cash Flow Budget'!Y4</f>
        <v>0</v>
      </c>
      <c r="AA5" s="198">
        <f>+'Sales Budget'!Y24-'Cash Flow Budget'!Z4</f>
        <v>0</v>
      </c>
      <c r="AB5" s="198">
        <f>+'Sales Budget'!Z24-'Cash Flow Budget'!AA4</f>
        <v>0</v>
      </c>
      <c r="AC5" s="198">
        <f>+'Sales Budget'!AA24-'Cash Flow Budget'!AB4</f>
        <v>0</v>
      </c>
      <c r="AD5" s="199">
        <f t="shared" si="1"/>
        <v>0</v>
      </c>
      <c r="AE5" s="200">
        <f>+'Sales Budget'!AB24-'Cash Flow Budget'!AC4</f>
        <v>0</v>
      </c>
      <c r="AF5" s="201">
        <f>+'Sales Budget'!AC24-'Cash Flow Budget'!AE4</f>
        <v>0</v>
      </c>
      <c r="AG5" s="201">
        <f>+'Sales Budget'!AD24-'Cash Flow Budget'!AF4</f>
        <v>0</v>
      </c>
      <c r="AH5" s="201">
        <f>+'Sales Budget'!AE24-'Cash Flow Budget'!AG4</f>
        <v>0</v>
      </c>
      <c r="AI5" s="201">
        <f>+'Sales Budget'!AF24-'Cash Flow Budget'!AH4</f>
        <v>0</v>
      </c>
      <c r="AJ5" s="201">
        <f>+'Sales Budget'!AG24-'Cash Flow Budget'!AI4</f>
        <v>0</v>
      </c>
      <c r="AK5" s="201">
        <f>+'Sales Budget'!AH24-'Cash Flow Budget'!AJ4</f>
        <v>0</v>
      </c>
      <c r="AL5" s="201">
        <f>+'Sales Budget'!AI24-'Cash Flow Budget'!AK4</f>
        <v>0</v>
      </c>
      <c r="AM5" s="201">
        <f>+'Sales Budget'!AJ24-'Cash Flow Budget'!AL4</f>
        <v>0</v>
      </c>
      <c r="AN5" s="201">
        <f>+'Sales Budget'!AK24-'Cash Flow Budget'!AM4</f>
        <v>0</v>
      </c>
      <c r="AO5" s="201">
        <f>+'Sales Budget'!AL24-'Cash Flow Budget'!AN4</f>
        <v>0</v>
      </c>
      <c r="AP5" s="201">
        <f>+'Sales Budget'!AM24-'Cash Flow Budget'!AO4</f>
        <v>0</v>
      </c>
      <c r="AQ5" s="199">
        <f t="shared" si="2"/>
        <v>0</v>
      </c>
      <c r="AR5" s="201">
        <f>+'Sales Budget'!AN24-'Cash Flow Budget'!AP4</f>
        <v>0</v>
      </c>
      <c r="AS5" s="201">
        <f>+'Sales Budget'!AO24-'Cash Flow Budget'!AR4</f>
        <v>0</v>
      </c>
      <c r="AT5" s="201">
        <f>+'Sales Budget'!AP24-'Cash Flow Budget'!AS4</f>
        <v>0</v>
      </c>
      <c r="AU5" s="201">
        <f>+'Sales Budget'!AQ24-'Cash Flow Budget'!AT4</f>
        <v>0</v>
      </c>
      <c r="AV5" s="201">
        <f>+'Sales Budget'!AR24-'Cash Flow Budget'!AU4</f>
        <v>0</v>
      </c>
      <c r="AW5" s="201">
        <f>+'Sales Budget'!AS24-'Cash Flow Budget'!AV4</f>
        <v>0</v>
      </c>
      <c r="AX5" s="201">
        <f>+'Sales Budget'!AT24-'Cash Flow Budget'!AW4</f>
        <v>0</v>
      </c>
      <c r="AY5" s="201">
        <f>+'Sales Budget'!AU24-'Cash Flow Budget'!AX4</f>
        <v>0</v>
      </c>
      <c r="AZ5" s="201">
        <f>+'Sales Budget'!AV24-'Cash Flow Budget'!AY4</f>
        <v>0</v>
      </c>
      <c r="BA5" s="201">
        <f>+'Sales Budget'!AW24-'Cash Flow Budget'!AZ4</f>
        <v>0</v>
      </c>
      <c r="BB5" s="201">
        <f>+'Sales Budget'!AX24-'Cash Flow Budget'!BA4</f>
        <v>0</v>
      </c>
      <c r="BC5" s="201">
        <f>+'Sales Budget'!AY24-'Cash Flow Budget'!BB4</f>
        <v>0</v>
      </c>
      <c r="BD5" s="199">
        <f t="shared" si="3"/>
        <v>0</v>
      </c>
      <c r="BE5" s="200">
        <f>+'Sales Budget'!AZ24-'Cash Flow Budget'!BC4</f>
        <v>0</v>
      </c>
      <c r="BF5" s="201">
        <f>+'Sales Budget'!BA24-'Cash Flow Budget'!BE4</f>
        <v>0</v>
      </c>
      <c r="BG5" s="201">
        <f>+'Sales Budget'!BB24-'Cash Flow Budget'!BF4</f>
        <v>0</v>
      </c>
      <c r="BH5" s="201">
        <f>+'Sales Budget'!BC24-'Cash Flow Budget'!BG4</f>
        <v>0</v>
      </c>
      <c r="BI5" s="201">
        <f>+'Sales Budget'!BD24-'Cash Flow Budget'!BH4</f>
        <v>0</v>
      </c>
      <c r="BJ5" s="201">
        <f>+'Sales Budget'!BE24-'Cash Flow Budget'!BI4</f>
        <v>0</v>
      </c>
      <c r="BK5" s="201">
        <f>+'Sales Budget'!BF24-'Cash Flow Budget'!BJ4</f>
        <v>0</v>
      </c>
      <c r="BL5" s="201">
        <f>+'Sales Budget'!BG24-'Cash Flow Budget'!BK4</f>
        <v>0</v>
      </c>
      <c r="BM5" s="201">
        <f>+'Sales Budget'!BH24-'Cash Flow Budget'!BL4</f>
        <v>0</v>
      </c>
      <c r="BN5" s="201">
        <f>+'Sales Budget'!BI24-'Cash Flow Budget'!BM4</f>
        <v>0</v>
      </c>
      <c r="BO5" s="201">
        <f>+'Sales Budget'!BJ24-'Cash Flow Budget'!BN4</f>
        <v>0</v>
      </c>
      <c r="BP5" s="201">
        <f>+'Sales Budget'!BK24-'Cash Flow Budget'!BO4</f>
        <v>0</v>
      </c>
      <c r="BQ5" s="199">
        <f t="shared" si="4"/>
        <v>0</v>
      </c>
    </row>
    <row r="6" spans="1:69" x14ac:dyDescent="0.4">
      <c r="A6" s="141" t="s">
        <v>134</v>
      </c>
      <c r="B6" s="159">
        <v>1</v>
      </c>
      <c r="C6" s="62" t="s">
        <v>135</v>
      </c>
      <c r="D6" s="196"/>
      <c r="E6" s="197">
        <f>+(1-$B$10)*'Sales Budget'!E47</f>
        <v>0</v>
      </c>
      <c r="F6" s="198">
        <f>+(1-$B$10)*'Sales Budget'!F47</f>
        <v>0</v>
      </c>
      <c r="G6" s="198">
        <f>+(1-$B$10)*'Sales Budget'!G47</f>
        <v>0</v>
      </c>
      <c r="H6" s="198">
        <f>+(1-$B$10)*'Sales Budget'!H47</f>
        <v>0</v>
      </c>
      <c r="I6" s="198">
        <f>+(1-$B$10)*'Sales Budget'!I47</f>
        <v>0</v>
      </c>
      <c r="J6" s="198">
        <f>+(1-$B$10)*'Sales Budget'!J47</f>
        <v>0</v>
      </c>
      <c r="K6" s="198">
        <f>+(1-$B$10)*'Sales Budget'!K47</f>
        <v>0</v>
      </c>
      <c r="L6" s="198">
        <f>+(1-$B$10)*'Sales Budget'!L47</f>
        <v>0</v>
      </c>
      <c r="M6" s="198">
        <f>+(1-$B$10)*'Sales Budget'!M47</f>
        <v>0</v>
      </c>
      <c r="N6" s="198">
        <f>+(1-$B$10)*'Sales Budget'!N47</f>
        <v>0</v>
      </c>
      <c r="O6" s="198">
        <f>+(1-$B$10)*'Sales Budget'!O47</f>
        <v>0</v>
      </c>
      <c r="P6" s="198">
        <f>+(1-$B$10)*'Sales Budget'!P47</f>
        <v>0</v>
      </c>
      <c r="Q6" s="199">
        <f t="shared" si="0"/>
        <v>0</v>
      </c>
      <c r="R6" s="197">
        <f>+(1-$B$10)*'Sales Budget'!Q47</f>
        <v>0</v>
      </c>
      <c r="S6" s="198">
        <f>+(1-$B$10)*'Sales Budget'!R47</f>
        <v>0</v>
      </c>
      <c r="T6" s="198">
        <f>+(1-$B$10)*'Sales Budget'!S47</f>
        <v>0</v>
      </c>
      <c r="U6" s="198">
        <f>+(1-$B$10)*'Sales Budget'!T47</f>
        <v>0</v>
      </c>
      <c r="V6" s="198">
        <f>+(1-$B$10)*'Sales Budget'!U47</f>
        <v>0</v>
      </c>
      <c r="W6" s="198">
        <f>+(1-$B$10)*'Sales Budget'!V47</f>
        <v>0</v>
      </c>
      <c r="X6" s="198">
        <f>+(1-$B$10)*'Sales Budget'!W47</f>
        <v>0</v>
      </c>
      <c r="Y6" s="198">
        <f>+(1-$B$10)*'Sales Budget'!X47</f>
        <v>0</v>
      </c>
      <c r="Z6" s="198">
        <f>+(1-$B$10)*'Sales Budget'!Y47</f>
        <v>0</v>
      </c>
      <c r="AA6" s="198">
        <f>+(1-$B$10)*'Sales Budget'!Z47</f>
        <v>0</v>
      </c>
      <c r="AB6" s="198">
        <f>+(1-$B$10)*'Sales Budget'!AA47</f>
        <v>0</v>
      </c>
      <c r="AC6" s="198">
        <f>+(1-$B$10)*'Sales Budget'!AB47</f>
        <v>0</v>
      </c>
      <c r="AD6" s="199">
        <f t="shared" si="1"/>
        <v>0</v>
      </c>
      <c r="AE6" s="200">
        <f>+(1-$B$10)*'Sales Budget'!AC47</f>
        <v>0</v>
      </c>
      <c r="AF6" s="201">
        <f>+(1-$B$10)*'Sales Budget'!AD47</f>
        <v>0</v>
      </c>
      <c r="AG6" s="201">
        <f>+(1-$B$10)*'Sales Budget'!AE47</f>
        <v>0</v>
      </c>
      <c r="AH6" s="201">
        <f>+(1-$B$10)*'Sales Budget'!AF47</f>
        <v>0</v>
      </c>
      <c r="AI6" s="201">
        <f>+(1-$B$10)*'Sales Budget'!AG47</f>
        <v>0</v>
      </c>
      <c r="AJ6" s="201">
        <f>+(1-$B$10)*'Sales Budget'!AH47</f>
        <v>0</v>
      </c>
      <c r="AK6" s="201">
        <f>+(1-$B$10)*'Sales Budget'!AI47</f>
        <v>0</v>
      </c>
      <c r="AL6" s="201">
        <f>+(1-$B$10)*'Sales Budget'!AJ47</f>
        <v>0</v>
      </c>
      <c r="AM6" s="201">
        <f>+(1-$B$10)*'Sales Budget'!AK47</f>
        <v>0</v>
      </c>
      <c r="AN6" s="201">
        <f>+(1-$B$10)*'Sales Budget'!AL47</f>
        <v>0</v>
      </c>
      <c r="AO6" s="201">
        <f>+(1-$B$10)*'Sales Budget'!AM47</f>
        <v>0</v>
      </c>
      <c r="AP6" s="201">
        <f>+(1-$B$10)*'Sales Budget'!AN47</f>
        <v>0</v>
      </c>
      <c r="AQ6" s="199">
        <f t="shared" si="2"/>
        <v>0</v>
      </c>
      <c r="AR6" s="201">
        <f>+(1-$B$10)*'Sales Budget'!AO47</f>
        <v>0</v>
      </c>
      <c r="AS6" s="201">
        <f>+(1-$B$10)*'Sales Budget'!AP47</f>
        <v>0</v>
      </c>
      <c r="AT6" s="201">
        <f>+(1-$B$10)*'Sales Budget'!AQ47</f>
        <v>0</v>
      </c>
      <c r="AU6" s="201">
        <f>+(1-$B$10)*'Sales Budget'!AR47</f>
        <v>0</v>
      </c>
      <c r="AV6" s="201">
        <f>+(1-$B$10)*'Sales Budget'!AS47</f>
        <v>0</v>
      </c>
      <c r="AW6" s="201">
        <f>+(1-$B$10)*'Sales Budget'!AT47</f>
        <v>0</v>
      </c>
      <c r="AX6" s="201">
        <f>+(1-$B$10)*'Sales Budget'!AU47</f>
        <v>0</v>
      </c>
      <c r="AY6" s="201">
        <f>+(1-$B$10)*'Sales Budget'!AV47</f>
        <v>0</v>
      </c>
      <c r="AZ6" s="201">
        <f>+(1-$B$10)*'Sales Budget'!AW47</f>
        <v>0</v>
      </c>
      <c r="BA6" s="201">
        <f>+(1-$B$10)*'Sales Budget'!AX47</f>
        <v>0</v>
      </c>
      <c r="BB6" s="201">
        <f>+(1-$B$10)*'Sales Budget'!AY47</f>
        <v>0</v>
      </c>
      <c r="BC6" s="201">
        <f>+(1-$B$10)*'Sales Budget'!AZ47</f>
        <v>0</v>
      </c>
      <c r="BD6" s="199">
        <f t="shared" si="3"/>
        <v>0</v>
      </c>
      <c r="BE6" s="200">
        <f>+(1-$B$10)*'Sales Budget'!BA47</f>
        <v>0</v>
      </c>
      <c r="BF6" s="201">
        <f>+(1-$B$10)*'Sales Budget'!BB47</f>
        <v>0</v>
      </c>
      <c r="BG6" s="201">
        <f>+(1-$B$10)*'Sales Budget'!BC47</f>
        <v>0</v>
      </c>
      <c r="BH6" s="201">
        <f>+(1-$B$10)*'Sales Budget'!BD47</f>
        <v>0</v>
      </c>
      <c r="BI6" s="201">
        <f>+(1-$B$10)*'Sales Budget'!BE47</f>
        <v>0</v>
      </c>
      <c r="BJ6" s="201">
        <f>+(1-$B$10)*'Sales Budget'!BF47</f>
        <v>0</v>
      </c>
      <c r="BK6" s="201">
        <f>+(1-$B$10)*'Sales Budget'!BG47</f>
        <v>0</v>
      </c>
      <c r="BL6" s="201">
        <f>+(1-$B$10)*'Sales Budget'!BH47</f>
        <v>0</v>
      </c>
      <c r="BM6" s="201">
        <f>+(1-$B$10)*'Sales Budget'!BI47</f>
        <v>0</v>
      </c>
      <c r="BN6" s="201">
        <f>+(1-$B$10)*'Sales Budget'!BJ47</f>
        <v>0</v>
      </c>
      <c r="BO6" s="201">
        <f>+(1-$B$10)*'Sales Budget'!BK47</f>
        <v>0</v>
      </c>
      <c r="BP6" s="201">
        <f>+(1-$B$10)*'Sales Budget'!BL47</f>
        <v>0</v>
      </c>
      <c r="BQ6" s="199">
        <f t="shared" si="4"/>
        <v>0</v>
      </c>
    </row>
    <row r="7" spans="1:69" x14ac:dyDescent="0.4">
      <c r="A7" s="141" t="s">
        <v>136</v>
      </c>
      <c r="B7" s="184"/>
      <c r="C7" s="62" t="s">
        <v>137</v>
      </c>
      <c r="D7" s="196"/>
      <c r="E7" s="197"/>
      <c r="F7" s="198">
        <f>+'Sales Budget'!E47-'Cash Flow Budget'!E6</f>
        <v>0</v>
      </c>
      <c r="G7" s="198">
        <f>+'Sales Budget'!F47-'Cash Flow Budget'!F6</f>
        <v>0</v>
      </c>
      <c r="H7" s="198">
        <f>+'Sales Budget'!G47-'Cash Flow Budget'!G6</f>
        <v>0</v>
      </c>
      <c r="I7" s="198">
        <f>+'Sales Budget'!H47-'Cash Flow Budget'!H6</f>
        <v>0</v>
      </c>
      <c r="J7" s="198">
        <f>+'Sales Budget'!I47-'Cash Flow Budget'!I6</f>
        <v>0</v>
      </c>
      <c r="K7" s="198">
        <f>+'Sales Budget'!J47-'Cash Flow Budget'!J6</f>
        <v>0</v>
      </c>
      <c r="L7" s="198">
        <f>+'Sales Budget'!K47-'Cash Flow Budget'!K6</f>
        <v>0</v>
      </c>
      <c r="M7" s="198">
        <f>+'Sales Budget'!L47-'Cash Flow Budget'!L6</f>
        <v>0</v>
      </c>
      <c r="N7" s="198">
        <f>+'Sales Budget'!M47-'Cash Flow Budget'!M6</f>
        <v>0</v>
      </c>
      <c r="O7" s="198">
        <f>+'Sales Budget'!N47-'Cash Flow Budget'!N6</f>
        <v>0</v>
      </c>
      <c r="P7" s="198">
        <f>+'Sales Budget'!O47-'Cash Flow Budget'!O6</f>
        <v>0</v>
      </c>
      <c r="Q7" s="199">
        <f t="shared" si="0"/>
        <v>0</v>
      </c>
      <c r="R7" s="197">
        <f>+'Sales Budget'!P47-'Cash Flow Budget'!P6</f>
        <v>0</v>
      </c>
      <c r="S7" s="198">
        <f>+'Sales Budget'!Q47-'Cash Flow Budget'!R6</f>
        <v>0</v>
      </c>
      <c r="T7" s="198">
        <f>+'Sales Budget'!R47-'Cash Flow Budget'!S6</f>
        <v>0</v>
      </c>
      <c r="U7" s="198">
        <f>+'Sales Budget'!S47-'Cash Flow Budget'!T6</f>
        <v>0</v>
      </c>
      <c r="V7" s="198">
        <f>+'Sales Budget'!T47-'Cash Flow Budget'!U6</f>
        <v>0</v>
      </c>
      <c r="W7" s="198">
        <f>+'Sales Budget'!U47-'Cash Flow Budget'!V6</f>
        <v>0</v>
      </c>
      <c r="X7" s="198">
        <f>+'Sales Budget'!V47-'Cash Flow Budget'!W6</f>
        <v>0</v>
      </c>
      <c r="Y7" s="198">
        <f>+'Sales Budget'!W47-'Cash Flow Budget'!X6</f>
        <v>0</v>
      </c>
      <c r="Z7" s="198">
        <f>+'Sales Budget'!X47-'Cash Flow Budget'!Y6</f>
        <v>0</v>
      </c>
      <c r="AA7" s="198">
        <f>+'Sales Budget'!Y47-'Cash Flow Budget'!Z6</f>
        <v>0</v>
      </c>
      <c r="AB7" s="198">
        <f>+'Sales Budget'!Z47-'Cash Flow Budget'!AA6</f>
        <v>0</v>
      </c>
      <c r="AC7" s="198">
        <f>+'Sales Budget'!AA47-'Cash Flow Budget'!AB6</f>
        <v>0</v>
      </c>
      <c r="AD7" s="199">
        <f t="shared" si="1"/>
        <v>0</v>
      </c>
      <c r="AE7" s="200">
        <f>+'Sales Budget'!AB47-'Cash Flow Budget'!AC6</f>
        <v>0</v>
      </c>
      <c r="AF7" s="201">
        <f>+'Sales Budget'!AC47-'Cash Flow Budget'!AE6</f>
        <v>0</v>
      </c>
      <c r="AG7" s="201">
        <f>+'Sales Budget'!AD47-'Cash Flow Budget'!AF6</f>
        <v>0</v>
      </c>
      <c r="AH7" s="201">
        <f>+'Sales Budget'!AE47-'Cash Flow Budget'!AG6</f>
        <v>0</v>
      </c>
      <c r="AI7" s="201">
        <f>+'Sales Budget'!AF47-'Cash Flow Budget'!AH6</f>
        <v>0</v>
      </c>
      <c r="AJ7" s="201">
        <f>+'Sales Budget'!AG47-'Cash Flow Budget'!AI6</f>
        <v>0</v>
      </c>
      <c r="AK7" s="201">
        <f>+'Sales Budget'!AH47-'Cash Flow Budget'!AJ6</f>
        <v>0</v>
      </c>
      <c r="AL7" s="201">
        <f>+'Sales Budget'!AI47-'Cash Flow Budget'!AK6</f>
        <v>0</v>
      </c>
      <c r="AM7" s="201">
        <f>+'Sales Budget'!AJ47-'Cash Flow Budget'!AL6</f>
        <v>0</v>
      </c>
      <c r="AN7" s="201">
        <f>+'Sales Budget'!AK47-'Cash Flow Budget'!AM6</f>
        <v>0</v>
      </c>
      <c r="AO7" s="201">
        <f>+'Sales Budget'!AL47-'Cash Flow Budget'!AN6</f>
        <v>0</v>
      </c>
      <c r="AP7" s="201">
        <f>+'Sales Budget'!AM47-'Cash Flow Budget'!AO6</f>
        <v>0</v>
      </c>
      <c r="AQ7" s="199">
        <f t="shared" si="2"/>
        <v>0</v>
      </c>
      <c r="AR7" s="201">
        <f>+'Sales Budget'!AN47-'Cash Flow Budget'!AP6</f>
        <v>0</v>
      </c>
      <c r="AS7" s="201">
        <f>+'Sales Budget'!AO47-'Cash Flow Budget'!AR6</f>
        <v>0</v>
      </c>
      <c r="AT7" s="201">
        <f>+'Sales Budget'!AP47-'Cash Flow Budget'!AS6</f>
        <v>0</v>
      </c>
      <c r="AU7" s="201">
        <f>+'Sales Budget'!AQ47-'Cash Flow Budget'!AT6</f>
        <v>0</v>
      </c>
      <c r="AV7" s="201">
        <f>+'Sales Budget'!AR47-'Cash Flow Budget'!AU6</f>
        <v>0</v>
      </c>
      <c r="AW7" s="201">
        <f>+'Sales Budget'!AS47-'Cash Flow Budget'!AV6</f>
        <v>0</v>
      </c>
      <c r="AX7" s="201">
        <f>+'Sales Budget'!AT47-'Cash Flow Budget'!AW6</f>
        <v>0</v>
      </c>
      <c r="AY7" s="201">
        <f>+'Sales Budget'!AU47-'Cash Flow Budget'!AX6</f>
        <v>0</v>
      </c>
      <c r="AZ7" s="201">
        <f>+'Sales Budget'!AV47-'Cash Flow Budget'!AY6</f>
        <v>0</v>
      </c>
      <c r="BA7" s="201">
        <f>+'Sales Budget'!AW47-'Cash Flow Budget'!AZ6</f>
        <v>0</v>
      </c>
      <c r="BB7" s="201">
        <f>+'Sales Budget'!AX47-'Cash Flow Budget'!BA6</f>
        <v>0</v>
      </c>
      <c r="BC7" s="201">
        <f>+'Sales Budget'!AY47-'Cash Flow Budget'!BB6</f>
        <v>0</v>
      </c>
      <c r="BD7" s="199">
        <f t="shared" si="3"/>
        <v>0</v>
      </c>
      <c r="BE7" s="200">
        <f>+'Sales Budget'!AZ47-'Cash Flow Budget'!BC6</f>
        <v>0</v>
      </c>
      <c r="BF7" s="201">
        <f>+'Sales Budget'!BA47-'Cash Flow Budget'!BE6</f>
        <v>0</v>
      </c>
      <c r="BG7" s="201">
        <f>+'Sales Budget'!BB47-'Cash Flow Budget'!BF6</f>
        <v>0</v>
      </c>
      <c r="BH7" s="201">
        <f>+'Sales Budget'!BC47-'Cash Flow Budget'!BG6</f>
        <v>0</v>
      </c>
      <c r="BI7" s="201">
        <f>+'Sales Budget'!BD47-'Cash Flow Budget'!BH6</f>
        <v>0</v>
      </c>
      <c r="BJ7" s="201">
        <f>+'Sales Budget'!BE47-'Cash Flow Budget'!BI6</f>
        <v>0</v>
      </c>
      <c r="BK7" s="201">
        <f>+'Sales Budget'!BF47-'Cash Flow Budget'!BJ6</f>
        <v>0</v>
      </c>
      <c r="BL7" s="201">
        <f>+'Sales Budget'!BG47-'Cash Flow Budget'!BK6</f>
        <v>0</v>
      </c>
      <c r="BM7" s="201">
        <f>+'Sales Budget'!BH47-'Cash Flow Budget'!BL6</f>
        <v>0</v>
      </c>
      <c r="BN7" s="201">
        <f>+'Sales Budget'!BI47-'Cash Flow Budget'!BM6</f>
        <v>0</v>
      </c>
      <c r="BO7" s="201">
        <f>+'Sales Budget'!BJ47-'Cash Flow Budget'!BN6</f>
        <v>0</v>
      </c>
      <c r="BP7" s="201">
        <f>+'Sales Budget'!BK47-'Cash Flow Budget'!BO6</f>
        <v>0</v>
      </c>
      <c r="BQ7" s="199">
        <f t="shared" si="4"/>
        <v>0</v>
      </c>
    </row>
    <row r="8" spans="1:69" x14ac:dyDescent="0.4">
      <c r="A8" s="141"/>
      <c r="B8" s="107"/>
      <c r="C8" s="62" t="s">
        <v>138</v>
      </c>
      <c r="D8" s="196"/>
      <c r="E8" s="197">
        <f>+(1-$B$15)*'Sales Budget'!E60</f>
        <v>0</v>
      </c>
      <c r="F8" s="198">
        <f>+(1-$B$15)*'Sales Budget'!F60</f>
        <v>0</v>
      </c>
      <c r="G8" s="198">
        <f>+(1-$B$15)*'Sales Budget'!G60</f>
        <v>0</v>
      </c>
      <c r="H8" s="198">
        <f>+(1-$B$15)*'Sales Budget'!H60</f>
        <v>0</v>
      </c>
      <c r="I8" s="198">
        <f>+(1-$B$15)*'Sales Budget'!I60</f>
        <v>0</v>
      </c>
      <c r="J8" s="198">
        <f>+(1-$B$15)*'Sales Budget'!J60</f>
        <v>0</v>
      </c>
      <c r="K8" s="198">
        <f>+(1-$B$15)*'Sales Budget'!K60</f>
        <v>0</v>
      </c>
      <c r="L8" s="198">
        <f>+(1-$B$15)*'Sales Budget'!L60</f>
        <v>0</v>
      </c>
      <c r="M8" s="198">
        <f>+(1-$B$15)*'Sales Budget'!M60</f>
        <v>0</v>
      </c>
      <c r="N8" s="198">
        <f>+(1-$B$15)*'Sales Budget'!N60</f>
        <v>0</v>
      </c>
      <c r="O8" s="198">
        <f>+(1-$B$15)*'Sales Budget'!O60</f>
        <v>0</v>
      </c>
      <c r="P8" s="198">
        <f>+(1-$B$15)*'Sales Budget'!P60</f>
        <v>0</v>
      </c>
      <c r="Q8" s="199">
        <f t="shared" si="0"/>
        <v>0</v>
      </c>
      <c r="R8" s="197">
        <f>+(1-$B$15)*'Sales Budget'!Q60</f>
        <v>0</v>
      </c>
      <c r="S8" s="198">
        <f>+(1-$B$15)*'Sales Budget'!R60</f>
        <v>0</v>
      </c>
      <c r="T8" s="198">
        <f>+(1-$B$15)*'Sales Budget'!S60</f>
        <v>0</v>
      </c>
      <c r="U8" s="198">
        <f>+(1-$B$15)*'Sales Budget'!T60</f>
        <v>0</v>
      </c>
      <c r="V8" s="198">
        <f>+(1-$B$15)*'Sales Budget'!U60</f>
        <v>0</v>
      </c>
      <c r="W8" s="198">
        <f>+(1-$B$15)*'Sales Budget'!V60</f>
        <v>0</v>
      </c>
      <c r="X8" s="198">
        <f>+(1-$B$15)*'Sales Budget'!W60</f>
        <v>0</v>
      </c>
      <c r="Y8" s="198">
        <f>+(1-$B$15)*'Sales Budget'!X60</f>
        <v>0</v>
      </c>
      <c r="Z8" s="198">
        <f>+(1-$B$15)*'Sales Budget'!Y60</f>
        <v>0</v>
      </c>
      <c r="AA8" s="198">
        <f>+(1-$B$15)*'Sales Budget'!Z60</f>
        <v>0</v>
      </c>
      <c r="AB8" s="198">
        <f>+(1-$B$15)*'Sales Budget'!AA60</f>
        <v>0</v>
      </c>
      <c r="AC8" s="198">
        <f>+(1-$B$15)*'Sales Budget'!AB60</f>
        <v>0</v>
      </c>
      <c r="AD8" s="199">
        <f t="shared" si="1"/>
        <v>0</v>
      </c>
      <c r="AE8" s="200">
        <f>+(1-$B$15)*'Sales Budget'!AC60</f>
        <v>0</v>
      </c>
      <c r="AF8" s="201">
        <f>+(1-$B$15)*'Sales Budget'!AD60</f>
        <v>0</v>
      </c>
      <c r="AG8" s="201">
        <f>+(1-$B$15)*'Sales Budget'!AE60</f>
        <v>0</v>
      </c>
      <c r="AH8" s="201">
        <f>+(1-$B$15)*'Sales Budget'!AF60</f>
        <v>0</v>
      </c>
      <c r="AI8" s="201">
        <f>+(1-$B$15)*'Sales Budget'!AG60</f>
        <v>0</v>
      </c>
      <c r="AJ8" s="201">
        <f>+(1-$B$15)*'Sales Budget'!AH60</f>
        <v>0</v>
      </c>
      <c r="AK8" s="201">
        <f>+(1-$B$15)*'Sales Budget'!AI60</f>
        <v>0</v>
      </c>
      <c r="AL8" s="201">
        <f>+(1-$B$15)*'Sales Budget'!AJ60</f>
        <v>0</v>
      </c>
      <c r="AM8" s="201">
        <f>+(1-$B$15)*'Sales Budget'!AK60</f>
        <v>0</v>
      </c>
      <c r="AN8" s="201">
        <f>+(1-$B$15)*'Sales Budget'!AL60</f>
        <v>0</v>
      </c>
      <c r="AO8" s="201">
        <f>+(1-$B$15)*'Sales Budget'!AM60</f>
        <v>0</v>
      </c>
      <c r="AP8" s="201">
        <f>+(1-$B$15)*'Sales Budget'!AN60</f>
        <v>0</v>
      </c>
      <c r="AQ8" s="199">
        <f t="shared" si="2"/>
        <v>0</v>
      </c>
      <c r="AR8" s="201">
        <f>+(1-$B$15)*'Sales Budget'!AO60</f>
        <v>0</v>
      </c>
      <c r="AS8" s="201">
        <f>+(1-$B$15)*'Sales Budget'!AP60</f>
        <v>0</v>
      </c>
      <c r="AT8" s="201">
        <f>+(1-$B$15)*'Sales Budget'!AQ60</f>
        <v>0</v>
      </c>
      <c r="AU8" s="201">
        <f>+(1-$B$15)*'Sales Budget'!AR60</f>
        <v>0</v>
      </c>
      <c r="AV8" s="201">
        <f>+(1-$B$15)*'Sales Budget'!AS60</f>
        <v>0</v>
      </c>
      <c r="AW8" s="201">
        <f>+(1-$B$15)*'Sales Budget'!AT60</f>
        <v>0</v>
      </c>
      <c r="AX8" s="201">
        <f>+(1-$B$15)*'Sales Budget'!AU60</f>
        <v>0</v>
      </c>
      <c r="AY8" s="201">
        <f>+(1-$B$15)*'Sales Budget'!AV60</f>
        <v>0</v>
      </c>
      <c r="AZ8" s="201">
        <f>+(1-$B$15)*'Sales Budget'!AW60</f>
        <v>0</v>
      </c>
      <c r="BA8" s="201">
        <f>+(1-$B$15)*'Sales Budget'!AX60</f>
        <v>0</v>
      </c>
      <c r="BB8" s="201">
        <f>+(1-$B$15)*'Sales Budget'!AY60</f>
        <v>0</v>
      </c>
      <c r="BC8" s="201">
        <f>+(1-$B$15)*'Sales Budget'!AZ60</f>
        <v>0</v>
      </c>
      <c r="BD8" s="199">
        <f t="shared" si="3"/>
        <v>0</v>
      </c>
      <c r="BE8" s="200">
        <f>+(1-$B$15)*'Sales Budget'!BA60</f>
        <v>0</v>
      </c>
      <c r="BF8" s="201">
        <f>+(1-$B$15)*'Sales Budget'!BB60</f>
        <v>0</v>
      </c>
      <c r="BG8" s="201">
        <f>+(1-$B$15)*'Sales Budget'!BC60</f>
        <v>0</v>
      </c>
      <c r="BH8" s="201">
        <f>+(1-$B$15)*'Sales Budget'!BD60</f>
        <v>0</v>
      </c>
      <c r="BI8" s="201">
        <f>+(1-$B$15)*'Sales Budget'!BE60</f>
        <v>0</v>
      </c>
      <c r="BJ8" s="201">
        <f>+(1-$B$15)*'Sales Budget'!BF60</f>
        <v>0</v>
      </c>
      <c r="BK8" s="201">
        <f>+(1-$B$15)*'Sales Budget'!BG60</f>
        <v>0</v>
      </c>
      <c r="BL8" s="201">
        <f>+(1-$B$15)*'Sales Budget'!BH60</f>
        <v>0</v>
      </c>
      <c r="BM8" s="201">
        <f>+(1-$B$15)*'Sales Budget'!BI60</f>
        <v>0</v>
      </c>
      <c r="BN8" s="201">
        <f>+(1-$B$15)*'Sales Budget'!BJ60</f>
        <v>0</v>
      </c>
      <c r="BO8" s="201">
        <f>+(1-$B$15)*'Sales Budget'!BK60</f>
        <v>0</v>
      </c>
      <c r="BP8" s="201">
        <f>+(1-$B$15)*'Sales Budget'!BL60</f>
        <v>0</v>
      </c>
      <c r="BQ8" s="199">
        <f t="shared" si="4"/>
        <v>0</v>
      </c>
    </row>
    <row r="9" spans="1:69" ht="15.4" x14ac:dyDescent="0.45">
      <c r="A9" s="106" t="s">
        <v>76</v>
      </c>
      <c r="B9" s="107"/>
      <c r="C9" s="62" t="s">
        <v>139</v>
      </c>
      <c r="D9" s="196"/>
      <c r="E9" s="197"/>
      <c r="F9" s="198">
        <f>+'Sales Budget'!E60-'Cash Flow Budget'!E8</f>
        <v>0</v>
      </c>
      <c r="G9" s="198">
        <f>+'Sales Budget'!F60-'Cash Flow Budget'!F8</f>
        <v>0</v>
      </c>
      <c r="H9" s="198">
        <f>+'Sales Budget'!G60-'Cash Flow Budget'!G8</f>
        <v>0</v>
      </c>
      <c r="I9" s="198">
        <f>+'Sales Budget'!H60-'Cash Flow Budget'!H8</f>
        <v>0</v>
      </c>
      <c r="J9" s="198">
        <f>+'Sales Budget'!I60-'Cash Flow Budget'!I8</f>
        <v>0</v>
      </c>
      <c r="K9" s="198">
        <f>+'Sales Budget'!J60-'Cash Flow Budget'!J8</f>
        <v>0</v>
      </c>
      <c r="L9" s="198">
        <f>+'Sales Budget'!K60-'Cash Flow Budget'!K8</f>
        <v>0</v>
      </c>
      <c r="M9" s="198">
        <f>+'Sales Budget'!L60-'Cash Flow Budget'!L8</f>
        <v>0</v>
      </c>
      <c r="N9" s="198">
        <f>+'Sales Budget'!M60-'Cash Flow Budget'!M8</f>
        <v>0</v>
      </c>
      <c r="O9" s="198">
        <f>+'Sales Budget'!N60-'Cash Flow Budget'!N8</f>
        <v>0</v>
      </c>
      <c r="P9" s="198">
        <f>+'Sales Budget'!O60-'Cash Flow Budget'!O8</f>
        <v>0</v>
      </c>
      <c r="Q9" s="199">
        <f t="shared" si="0"/>
        <v>0</v>
      </c>
      <c r="R9" s="197">
        <f>+'Sales Budget'!P60-'Cash Flow Budget'!P8</f>
        <v>0</v>
      </c>
      <c r="S9" s="198">
        <f>+'Sales Budget'!Q60-'Cash Flow Budget'!R8</f>
        <v>0</v>
      </c>
      <c r="T9" s="198">
        <f>+'Sales Budget'!R60-'Cash Flow Budget'!S8</f>
        <v>0</v>
      </c>
      <c r="U9" s="198">
        <f>+'Sales Budget'!S60-'Cash Flow Budget'!T8</f>
        <v>0</v>
      </c>
      <c r="V9" s="198">
        <f>+'Sales Budget'!T60-'Cash Flow Budget'!U8</f>
        <v>0</v>
      </c>
      <c r="W9" s="198">
        <f>+'Sales Budget'!U60-'Cash Flow Budget'!V8</f>
        <v>0</v>
      </c>
      <c r="X9" s="198">
        <f>+'Sales Budget'!V60-'Cash Flow Budget'!W8</f>
        <v>0</v>
      </c>
      <c r="Y9" s="198">
        <f>+'Sales Budget'!W60-'Cash Flow Budget'!X8</f>
        <v>0</v>
      </c>
      <c r="Z9" s="198">
        <f>+'Sales Budget'!X60-'Cash Flow Budget'!Y8</f>
        <v>0</v>
      </c>
      <c r="AA9" s="198">
        <f>+'Sales Budget'!Y60-'Cash Flow Budget'!Z8</f>
        <v>0</v>
      </c>
      <c r="AB9" s="198">
        <f>+'Sales Budget'!Z60-'Cash Flow Budget'!AA8</f>
        <v>0</v>
      </c>
      <c r="AC9" s="198">
        <f>+'Sales Budget'!AA60-'Cash Flow Budget'!AB8</f>
        <v>0</v>
      </c>
      <c r="AD9" s="199">
        <f t="shared" si="1"/>
        <v>0</v>
      </c>
      <c r="AE9" s="200">
        <f>+'Sales Budget'!AB60-'Cash Flow Budget'!AC8</f>
        <v>0</v>
      </c>
      <c r="AF9" s="201">
        <f>+'Sales Budget'!AC60-'Cash Flow Budget'!AE8</f>
        <v>0</v>
      </c>
      <c r="AG9" s="201">
        <f>+'Sales Budget'!AD60-'Cash Flow Budget'!AF8</f>
        <v>0</v>
      </c>
      <c r="AH9" s="201">
        <f>+'Sales Budget'!AE60-'Cash Flow Budget'!AG8</f>
        <v>0</v>
      </c>
      <c r="AI9" s="201">
        <f>+'Sales Budget'!AF60-'Cash Flow Budget'!AH8</f>
        <v>0</v>
      </c>
      <c r="AJ9" s="201">
        <f>+'Sales Budget'!AG60-'Cash Flow Budget'!AI8</f>
        <v>0</v>
      </c>
      <c r="AK9" s="201">
        <f>+'Sales Budget'!AH60-'Cash Flow Budget'!AJ8</f>
        <v>0</v>
      </c>
      <c r="AL9" s="201">
        <f>+'Sales Budget'!AI60-'Cash Flow Budget'!AK8</f>
        <v>0</v>
      </c>
      <c r="AM9" s="201">
        <f>+'Sales Budget'!AJ60-'Cash Flow Budget'!AL8</f>
        <v>0</v>
      </c>
      <c r="AN9" s="201">
        <f>+'Sales Budget'!AK60-'Cash Flow Budget'!AM8</f>
        <v>0</v>
      </c>
      <c r="AO9" s="201">
        <f>+'Sales Budget'!AL60-'Cash Flow Budget'!AN8</f>
        <v>0</v>
      </c>
      <c r="AP9" s="201">
        <f>+'Sales Budget'!AM60-'Cash Flow Budget'!AO8</f>
        <v>0</v>
      </c>
      <c r="AQ9" s="199">
        <f t="shared" si="2"/>
        <v>0</v>
      </c>
      <c r="AR9" s="201">
        <f>+'Sales Budget'!AN60-'Cash Flow Budget'!AP8</f>
        <v>0</v>
      </c>
      <c r="AS9" s="201">
        <f>+'Sales Budget'!AO60-'Cash Flow Budget'!AR8</f>
        <v>0</v>
      </c>
      <c r="AT9" s="201">
        <f>+'Sales Budget'!AP60-'Cash Flow Budget'!AS8</f>
        <v>0</v>
      </c>
      <c r="AU9" s="201">
        <f>+'Sales Budget'!AQ60-'Cash Flow Budget'!AT8</f>
        <v>0</v>
      </c>
      <c r="AV9" s="201">
        <f>+'Sales Budget'!AR60-'Cash Flow Budget'!AU8</f>
        <v>0</v>
      </c>
      <c r="AW9" s="201">
        <f>+'Sales Budget'!AS60-'Cash Flow Budget'!AV8</f>
        <v>0</v>
      </c>
      <c r="AX9" s="201">
        <f>+'Sales Budget'!AT60-'Cash Flow Budget'!AW8</f>
        <v>0</v>
      </c>
      <c r="AY9" s="201">
        <f>+'Sales Budget'!AU60-'Cash Flow Budget'!AX8</f>
        <v>0</v>
      </c>
      <c r="AZ9" s="201">
        <f>+'Sales Budget'!AV60-'Cash Flow Budget'!AY8</f>
        <v>0</v>
      </c>
      <c r="BA9" s="201">
        <f>+'Sales Budget'!AW60-'Cash Flow Budget'!AZ8</f>
        <v>0</v>
      </c>
      <c r="BB9" s="201">
        <f>+'Sales Budget'!AX60-'Cash Flow Budget'!BA8</f>
        <v>0</v>
      </c>
      <c r="BC9" s="201">
        <f>+'Sales Budget'!AY60-'Cash Flow Budget'!BB8</f>
        <v>0</v>
      </c>
      <c r="BD9" s="199">
        <f t="shared" si="3"/>
        <v>0</v>
      </c>
      <c r="BE9" s="200">
        <f>+'Sales Budget'!AZ60-'Cash Flow Budget'!BC8</f>
        <v>0</v>
      </c>
      <c r="BF9" s="201">
        <f>+'Sales Budget'!BA60-'Cash Flow Budget'!BE8</f>
        <v>0</v>
      </c>
      <c r="BG9" s="201">
        <f>+'Sales Budget'!BB60-'Cash Flow Budget'!BF8</f>
        <v>0</v>
      </c>
      <c r="BH9" s="201">
        <f>+'Sales Budget'!BC60-'Cash Flow Budget'!BG8</f>
        <v>0</v>
      </c>
      <c r="BI9" s="201">
        <f>+'Sales Budget'!BD60-'Cash Flow Budget'!BH8</f>
        <v>0</v>
      </c>
      <c r="BJ9" s="201">
        <f>+'Sales Budget'!BE60-'Cash Flow Budget'!BI8</f>
        <v>0</v>
      </c>
      <c r="BK9" s="201">
        <f>+'Sales Budget'!BF60-'Cash Flow Budget'!BJ8</f>
        <v>0</v>
      </c>
      <c r="BL9" s="201">
        <f>+'Sales Budget'!BG60-'Cash Flow Budget'!BK8</f>
        <v>0</v>
      </c>
      <c r="BM9" s="201">
        <f>+'Sales Budget'!BH60-'Cash Flow Budget'!BL8</f>
        <v>0</v>
      </c>
      <c r="BN9" s="201">
        <f>+'Sales Budget'!BI60-'Cash Flow Budget'!BM8</f>
        <v>0</v>
      </c>
      <c r="BO9" s="201">
        <f>+'Sales Budget'!BJ60-'Cash Flow Budget'!BN8</f>
        <v>0</v>
      </c>
      <c r="BP9" s="201">
        <f>+'Sales Budget'!BK60-'Cash Flow Budget'!BO8</f>
        <v>0</v>
      </c>
      <c r="BQ9" s="199">
        <f t="shared" si="4"/>
        <v>0</v>
      </c>
    </row>
    <row r="10" spans="1:69" x14ac:dyDescent="0.4">
      <c r="A10" s="141" t="s">
        <v>134</v>
      </c>
      <c r="B10" s="160">
        <v>0</v>
      </c>
      <c r="C10" s="62" t="s">
        <v>140</v>
      </c>
      <c r="D10" s="196"/>
      <c r="E10" s="197">
        <f>+(1-$B$19)*'Sales Budget'!E64</f>
        <v>0</v>
      </c>
      <c r="F10" s="198">
        <f>+(1-$B$19)*'Sales Budget'!F64</f>
        <v>0</v>
      </c>
      <c r="G10" s="198">
        <f>+(1-$B$19)*'Sales Budget'!G64</f>
        <v>0</v>
      </c>
      <c r="H10" s="198">
        <f>+(1-$B$19)*'Sales Budget'!H64</f>
        <v>0</v>
      </c>
      <c r="I10" s="198">
        <f>+(1-$B$19)*'Sales Budget'!I64</f>
        <v>0</v>
      </c>
      <c r="J10" s="198">
        <f>+(1-$B$19)*'Sales Budget'!J64</f>
        <v>0</v>
      </c>
      <c r="K10" s="198">
        <f>+(1-$B$19)*'Sales Budget'!K64</f>
        <v>0</v>
      </c>
      <c r="L10" s="198">
        <f>+(1-$B$19)*'Sales Budget'!L64</f>
        <v>0</v>
      </c>
      <c r="M10" s="198">
        <f>+(1-$B$19)*'Sales Budget'!M64</f>
        <v>0</v>
      </c>
      <c r="N10" s="198">
        <f>+(1-$B$19)*'Sales Budget'!N64</f>
        <v>0</v>
      </c>
      <c r="O10" s="198">
        <f>+(1-$B$19)*'Sales Budget'!O64</f>
        <v>0</v>
      </c>
      <c r="P10" s="198">
        <f>+(1-$B$19)*'Sales Budget'!P64</f>
        <v>0</v>
      </c>
      <c r="Q10" s="199">
        <f t="shared" si="0"/>
        <v>0</v>
      </c>
      <c r="R10" s="197">
        <f>+(1-$B$19)*'Sales Budget'!Q64</f>
        <v>0</v>
      </c>
      <c r="S10" s="198">
        <f>+(1-$B$19)*'Sales Budget'!R64</f>
        <v>0</v>
      </c>
      <c r="T10" s="198">
        <f>+(1-$B$19)*'Sales Budget'!S64</f>
        <v>0</v>
      </c>
      <c r="U10" s="198">
        <f>+(1-$B$19)*'Sales Budget'!T64</f>
        <v>0</v>
      </c>
      <c r="V10" s="198">
        <f>+(1-$B$19)*'Sales Budget'!U64</f>
        <v>0</v>
      </c>
      <c r="W10" s="198">
        <f>+(1-$B$19)*'Sales Budget'!V64</f>
        <v>0</v>
      </c>
      <c r="X10" s="198">
        <f>+(1-$B$19)*'Sales Budget'!W64</f>
        <v>0</v>
      </c>
      <c r="Y10" s="198">
        <f>+(1-$B$19)*'Sales Budget'!X64</f>
        <v>0</v>
      </c>
      <c r="Z10" s="198">
        <f>+(1-$B$19)*'Sales Budget'!Y64</f>
        <v>0</v>
      </c>
      <c r="AA10" s="198">
        <f>+(1-$B$19)*'Sales Budget'!Z64</f>
        <v>0</v>
      </c>
      <c r="AB10" s="198">
        <f>+(1-$B$19)*'Sales Budget'!AA64</f>
        <v>0</v>
      </c>
      <c r="AC10" s="198">
        <f>+(1-$B$19)*'Sales Budget'!AB64</f>
        <v>0</v>
      </c>
      <c r="AD10" s="199">
        <f t="shared" si="1"/>
        <v>0</v>
      </c>
      <c r="AE10" s="200">
        <f>+(1-$B$19)*'Sales Budget'!AC64</f>
        <v>0</v>
      </c>
      <c r="AF10" s="201">
        <f>+(1-$B$19)*'Sales Budget'!AD64</f>
        <v>0</v>
      </c>
      <c r="AG10" s="201">
        <f>+(1-$B$19)*'Sales Budget'!AE64</f>
        <v>0</v>
      </c>
      <c r="AH10" s="201">
        <f>+(1-$B$19)*'Sales Budget'!AF64</f>
        <v>0</v>
      </c>
      <c r="AI10" s="201">
        <f>+(1-$B$19)*'Sales Budget'!AG64</f>
        <v>0</v>
      </c>
      <c r="AJ10" s="201">
        <f>+(1-$B$19)*'Sales Budget'!AH64</f>
        <v>0</v>
      </c>
      <c r="AK10" s="201">
        <f>+(1-$B$19)*'Sales Budget'!AI64</f>
        <v>0</v>
      </c>
      <c r="AL10" s="201">
        <f>+(1-$B$19)*'Sales Budget'!AJ64</f>
        <v>0</v>
      </c>
      <c r="AM10" s="201">
        <f>+(1-$B$19)*'Sales Budget'!AK64</f>
        <v>0</v>
      </c>
      <c r="AN10" s="201">
        <f>+(1-$B$19)*'Sales Budget'!AL64</f>
        <v>0</v>
      </c>
      <c r="AO10" s="201">
        <f>+(1-$B$19)*'Sales Budget'!AM64</f>
        <v>0</v>
      </c>
      <c r="AP10" s="201">
        <f>+(1-$B$19)*'Sales Budget'!AN64</f>
        <v>0</v>
      </c>
      <c r="AQ10" s="199">
        <f t="shared" si="2"/>
        <v>0</v>
      </c>
      <c r="AR10" s="201">
        <f>+(1-$B$19)*'Sales Budget'!AO64</f>
        <v>0</v>
      </c>
      <c r="AS10" s="201">
        <f>+(1-$B$19)*'Sales Budget'!AP64</f>
        <v>0</v>
      </c>
      <c r="AT10" s="201">
        <f>+(1-$B$19)*'Sales Budget'!AQ64</f>
        <v>0</v>
      </c>
      <c r="AU10" s="201">
        <f>+(1-$B$19)*'Sales Budget'!AR64</f>
        <v>0</v>
      </c>
      <c r="AV10" s="201">
        <f>+(1-$B$19)*'Sales Budget'!AS64</f>
        <v>0</v>
      </c>
      <c r="AW10" s="201">
        <f>+(1-$B$19)*'Sales Budget'!AT64</f>
        <v>0</v>
      </c>
      <c r="AX10" s="201">
        <f>+(1-$B$19)*'Sales Budget'!AU64</f>
        <v>0</v>
      </c>
      <c r="AY10" s="201">
        <f>+(1-$B$19)*'Sales Budget'!AV64</f>
        <v>0</v>
      </c>
      <c r="AZ10" s="201">
        <f>+(1-$B$19)*'Sales Budget'!AW64</f>
        <v>0</v>
      </c>
      <c r="BA10" s="201">
        <f>+(1-$B$19)*'Sales Budget'!AX64</f>
        <v>0</v>
      </c>
      <c r="BB10" s="201">
        <f>+(1-$B$19)*'Sales Budget'!AY64</f>
        <v>0</v>
      </c>
      <c r="BC10" s="201">
        <f>+(1-$B$19)*'Sales Budget'!AZ64</f>
        <v>0</v>
      </c>
      <c r="BD10" s="199">
        <f t="shared" si="3"/>
        <v>0</v>
      </c>
      <c r="BE10" s="200">
        <f>+(1-$B$19)*'Sales Budget'!BA64</f>
        <v>0</v>
      </c>
      <c r="BF10" s="201">
        <f>+(1-$B$19)*'Sales Budget'!BB64</f>
        <v>0</v>
      </c>
      <c r="BG10" s="201">
        <f>+(1-$B$19)*'Sales Budget'!BC64</f>
        <v>0</v>
      </c>
      <c r="BH10" s="201">
        <f>+(1-$B$19)*'Sales Budget'!BD64</f>
        <v>0</v>
      </c>
      <c r="BI10" s="201">
        <f>+(1-$B$19)*'Sales Budget'!BE64</f>
        <v>0</v>
      </c>
      <c r="BJ10" s="201">
        <f>+(1-$B$19)*'Sales Budget'!BF64</f>
        <v>0</v>
      </c>
      <c r="BK10" s="201">
        <f>+(1-$B$19)*'Sales Budget'!BG64</f>
        <v>0</v>
      </c>
      <c r="BL10" s="201">
        <f>+(1-$B$19)*'Sales Budget'!BH64</f>
        <v>0</v>
      </c>
      <c r="BM10" s="201">
        <f>+(1-$B$19)*'Sales Budget'!BI64</f>
        <v>0</v>
      </c>
      <c r="BN10" s="201">
        <f>+(1-$B$19)*'Sales Budget'!BJ64</f>
        <v>0</v>
      </c>
      <c r="BO10" s="201">
        <f>+(1-$B$19)*'Sales Budget'!BK64</f>
        <v>0</v>
      </c>
      <c r="BP10" s="201">
        <f>+(1-$B$19)*'Sales Budget'!BL64</f>
        <v>0</v>
      </c>
      <c r="BQ10" s="199">
        <f t="shared" si="4"/>
        <v>0</v>
      </c>
    </row>
    <row r="11" spans="1:69" x14ac:dyDescent="0.4">
      <c r="A11" s="141" t="s">
        <v>136</v>
      </c>
      <c r="B11" s="107"/>
      <c r="C11" s="185" t="s">
        <v>141</v>
      </c>
      <c r="D11" s="202"/>
      <c r="E11" s="203"/>
      <c r="F11" s="204">
        <f>+'Sales Budget'!E64-'Cash Flow Budget'!E10</f>
        <v>0</v>
      </c>
      <c r="G11" s="204">
        <f>+'Sales Budget'!F64-'Cash Flow Budget'!F10</f>
        <v>0</v>
      </c>
      <c r="H11" s="204">
        <f>+'Sales Budget'!G64-'Cash Flow Budget'!G10</f>
        <v>0</v>
      </c>
      <c r="I11" s="204">
        <f>+'Sales Budget'!H64-'Cash Flow Budget'!H10</f>
        <v>0</v>
      </c>
      <c r="J11" s="204">
        <f>+'Sales Budget'!I64-'Cash Flow Budget'!I10</f>
        <v>0</v>
      </c>
      <c r="K11" s="204">
        <f>+'Sales Budget'!J64-'Cash Flow Budget'!J10</f>
        <v>0</v>
      </c>
      <c r="L11" s="204">
        <f>+'Sales Budget'!K64-'Cash Flow Budget'!K10</f>
        <v>0</v>
      </c>
      <c r="M11" s="204">
        <f>+'Sales Budget'!L64-'Cash Flow Budget'!L10</f>
        <v>0</v>
      </c>
      <c r="N11" s="204">
        <f>+'Sales Budget'!M64-'Cash Flow Budget'!M10</f>
        <v>0</v>
      </c>
      <c r="O11" s="204">
        <f>+'Sales Budget'!N64-'Cash Flow Budget'!N10</f>
        <v>0</v>
      </c>
      <c r="P11" s="204">
        <f>+'Sales Budget'!O64-'Cash Flow Budget'!O10</f>
        <v>0</v>
      </c>
      <c r="Q11" s="205">
        <f t="shared" si="0"/>
        <v>0</v>
      </c>
      <c r="R11" s="197">
        <f>+'Sales Budget'!P64-'Cash Flow Budget'!P10</f>
        <v>0</v>
      </c>
      <c r="S11" s="198">
        <f>+'Sales Budget'!Q64-'Cash Flow Budget'!R10</f>
        <v>0</v>
      </c>
      <c r="T11" s="198">
        <f>+'Sales Budget'!R64-'Cash Flow Budget'!S10</f>
        <v>0</v>
      </c>
      <c r="U11" s="198">
        <f>+'Sales Budget'!S64-'Cash Flow Budget'!T10</f>
        <v>0</v>
      </c>
      <c r="V11" s="198">
        <f>+'Sales Budget'!T64-'Cash Flow Budget'!U10</f>
        <v>0</v>
      </c>
      <c r="W11" s="198">
        <f>+'Sales Budget'!U64-'Cash Flow Budget'!V10</f>
        <v>0</v>
      </c>
      <c r="X11" s="198">
        <f>+'Sales Budget'!V64-'Cash Flow Budget'!W10</f>
        <v>0</v>
      </c>
      <c r="Y11" s="198">
        <f>+'Sales Budget'!W64-'Cash Flow Budget'!X10</f>
        <v>0</v>
      </c>
      <c r="Z11" s="198">
        <f>+'Sales Budget'!X64-'Cash Flow Budget'!Y10</f>
        <v>0</v>
      </c>
      <c r="AA11" s="198">
        <f>+'Sales Budget'!Y64-'Cash Flow Budget'!Z10</f>
        <v>0</v>
      </c>
      <c r="AB11" s="198">
        <f>+'Sales Budget'!Z64-'Cash Flow Budget'!AA10</f>
        <v>0</v>
      </c>
      <c r="AC11" s="198">
        <f>+'Sales Budget'!AA64-'Cash Flow Budget'!AB10</f>
        <v>0</v>
      </c>
      <c r="AD11" s="199">
        <f t="shared" si="1"/>
        <v>0</v>
      </c>
      <c r="AE11" s="200">
        <f>+'Sales Budget'!AB64-'Cash Flow Budget'!AC10</f>
        <v>0</v>
      </c>
      <c r="AF11" s="201">
        <f>+'Sales Budget'!AC64-'Cash Flow Budget'!AE10</f>
        <v>0</v>
      </c>
      <c r="AG11" s="201">
        <f>+'Sales Budget'!AD64-'Cash Flow Budget'!AF10</f>
        <v>0</v>
      </c>
      <c r="AH11" s="201">
        <f>+'Sales Budget'!AE64-'Cash Flow Budget'!AG10</f>
        <v>0</v>
      </c>
      <c r="AI11" s="201">
        <f>+'Sales Budget'!AF64-'Cash Flow Budget'!AH10</f>
        <v>0</v>
      </c>
      <c r="AJ11" s="201">
        <f>+'Sales Budget'!AG64-'Cash Flow Budget'!AI10</f>
        <v>0</v>
      </c>
      <c r="AK11" s="201">
        <f>+'Sales Budget'!AH64-'Cash Flow Budget'!AJ10</f>
        <v>0</v>
      </c>
      <c r="AL11" s="201">
        <f>+'Sales Budget'!AI64-'Cash Flow Budget'!AK10</f>
        <v>0</v>
      </c>
      <c r="AM11" s="201">
        <f>+'Sales Budget'!AJ64-'Cash Flow Budget'!AL10</f>
        <v>0</v>
      </c>
      <c r="AN11" s="201">
        <f>+'Sales Budget'!AK64-'Cash Flow Budget'!AM10</f>
        <v>0</v>
      </c>
      <c r="AO11" s="201">
        <f>+'Sales Budget'!AL64-'Cash Flow Budget'!AN10</f>
        <v>0</v>
      </c>
      <c r="AP11" s="201">
        <f>+'Sales Budget'!AM64-'Cash Flow Budget'!AO10</f>
        <v>0</v>
      </c>
      <c r="AQ11" s="199">
        <f t="shared" si="2"/>
        <v>0</v>
      </c>
      <c r="AR11" s="201">
        <f>+'Sales Budget'!AN64-'Cash Flow Budget'!AP10</f>
        <v>0</v>
      </c>
      <c r="AS11" s="201">
        <f>+'Sales Budget'!AO64-'Cash Flow Budget'!AR10</f>
        <v>0</v>
      </c>
      <c r="AT11" s="201">
        <f>+'Sales Budget'!AP64-'Cash Flow Budget'!AS10</f>
        <v>0</v>
      </c>
      <c r="AU11" s="201">
        <f>+'Sales Budget'!AQ64-'Cash Flow Budget'!AT10</f>
        <v>0</v>
      </c>
      <c r="AV11" s="201">
        <f>+'Sales Budget'!AR64-'Cash Flow Budget'!AU10</f>
        <v>0</v>
      </c>
      <c r="AW11" s="201">
        <f>+'Sales Budget'!AS64-'Cash Flow Budget'!AV10</f>
        <v>0</v>
      </c>
      <c r="AX11" s="201">
        <f>+'Sales Budget'!AT64-'Cash Flow Budget'!AW10</f>
        <v>0</v>
      </c>
      <c r="AY11" s="201">
        <f>+'Sales Budget'!AU64-'Cash Flow Budget'!AX10</f>
        <v>0</v>
      </c>
      <c r="AZ11" s="201">
        <f>+'Sales Budget'!AV64-'Cash Flow Budget'!AY10</f>
        <v>0</v>
      </c>
      <c r="BA11" s="201">
        <f>+'Sales Budget'!AW64-'Cash Flow Budget'!AZ10</f>
        <v>0</v>
      </c>
      <c r="BB11" s="201">
        <f>+'Sales Budget'!AX64-'Cash Flow Budget'!BA10</f>
        <v>0</v>
      </c>
      <c r="BC11" s="201">
        <f>+'Sales Budget'!AY64-'Cash Flow Budget'!BB10</f>
        <v>0</v>
      </c>
      <c r="BD11" s="199">
        <f t="shared" si="3"/>
        <v>0</v>
      </c>
      <c r="BE11" s="200">
        <f>+'Sales Budget'!AZ64-'Cash Flow Budget'!BC10</f>
        <v>0</v>
      </c>
      <c r="BF11" s="201">
        <f>+'Sales Budget'!BA64-'Cash Flow Budget'!BE10</f>
        <v>0</v>
      </c>
      <c r="BG11" s="201">
        <f>+'Sales Budget'!BB64-'Cash Flow Budget'!BF10</f>
        <v>0</v>
      </c>
      <c r="BH11" s="201">
        <f>+'Sales Budget'!BC64-'Cash Flow Budget'!BG10</f>
        <v>0</v>
      </c>
      <c r="BI11" s="201">
        <f>+'Sales Budget'!BD64-'Cash Flow Budget'!BH10</f>
        <v>0</v>
      </c>
      <c r="BJ11" s="201">
        <f>+'Sales Budget'!BE64-'Cash Flow Budget'!BI10</f>
        <v>0</v>
      </c>
      <c r="BK11" s="201">
        <f>+'Sales Budget'!BF64-'Cash Flow Budget'!BJ10</f>
        <v>0</v>
      </c>
      <c r="BL11" s="201">
        <f>+'Sales Budget'!BG64-'Cash Flow Budget'!BK10</f>
        <v>0</v>
      </c>
      <c r="BM11" s="201">
        <f>+'Sales Budget'!BH64-'Cash Flow Budget'!BL10</f>
        <v>0</v>
      </c>
      <c r="BN11" s="201">
        <f>+'Sales Budget'!BI64-'Cash Flow Budget'!BM10</f>
        <v>0</v>
      </c>
      <c r="BO11" s="201">
        <f>+'Sales Budget'!BJ64-'Cash Flow Budget'!BN10</f>
        <v>0</v>
      </c>
      <c r="BP11" s="201">
        <f>+'Sales Budget'!BK64-'Cash Flow Budget'!BO10</f>
        <v>0</v>
      </c>
      <c r="BQ11" s="199">
        <f t="shared" si="4"/>
        <v>0</v>
      </c>
    </row>
    <row r="12" spans="1:69" x14ac:dyDescent="0.35">
      <c r="A12" s="180"/>
      <c r="B12" s="180"/>
      <c r="C12" s="186" t="s">
        <v>142</v>
      </c>
      <c r="D12" s="206"/>
      <c r="E12" s="207">
        <f t="shared" ref="E12:AD12" si="5">SUM(E4:E11)</f>
        <v>0</v>
      </c>
      <c r="F12" s="208">
        <f t="shared" si="5"/>
        <v>0</v>
      </c>
      <c r="G12" s="208">
        <f t="shared" si="5"/>
        <v>0</v>
      </c>
      <c r="H12" s="208">
        <f t="shared" si="5"/>
        <v>0</v>
      </c>
      <c r="I12" s="208">
        <f t="shared" si="5"/>
        <v>0</v>
      </c>
      <c r="J12" s="208">
        <f t="shared" si="5"/>
        <v>0</v>
      </c>
      <c r="K12" s="208">
        <f t="shared" si="5"/>
        <v>0</v>
      </c>
      <c r="L12" s="208">
        <f t="shared" si="5"/>
        <v>0</v>
      </c>
      <c r="M12" s="208">
        <f t="shared" si="5"/>
        <v>0</v>
      </c>
      <c r="N12" s="208">
        <f t="shared" si="5"/>
        <v>0</v>
      </c>
      <c r="O12" s="208">
        <f t="shared" si="5"/>
        <v>0</v>
      </c>
      <c r="P12" s="208">
        <f t="shared" si="5"/>
        <v>0</v>
      </c>
      <c r="Q12" s="209">
        <f t="shared" si="5"/>
        <v>0</v>
      </c>
      <c r="R12" s="210">
        <f t="shared" si="5"/>
        <v>0</v>
      </c>
      <c r="S12" s="211">
        <f t="shared" si="5"/>
        <v>0</v>
      </c>
      <c r="T12" s="211">
        <f t="shared" si="5"/>
        <v>0</v>
      </c>
      <c r="U12" s="211">
        <f t="shared" si="5"/>
        <v>0</v>
      </c>
      <c r="V12" s="211">
        <f t="shared" si="5"/>
        <v>0</v>
      </c>
      <c r="W12" s="211">
        <f t="shared" si="5"/>
        <v>0</v>
      </c>
      <c r="X12" s="211">
        <f t="shared" si="5"/>
        <v>0</v>
      </c>
      <c r="Y12" s="211">
        <f t="shared" si="5"/>
        <v>0</v>
      </c>
      <c r="Z12" s="211">
        <f t="shared" si="5"/>
        <v>0</v>
      </c>
      <c r="AA12" s="211">
        <f t="shared" si="5"/>
        <v>0</v>
      </c>
      <c r="AB12" s="211">
        <f t="shared" si="5"/>
        <v>0</v>
      </c>
      <c r="AC12" s="211">
        <f t="shared" si="5"/>
        <v>0</v>
      </c>
      <c r="AD12" s="212">
        <f t="shared" si="5"/>
        <v>0</v>
      </c>
      <c r="AE12" s="210">
        <f t="shared" ref="AE12:AG12" si="6">SUM(AE4:AE11)</f>
        <v>0</v>
      </c>
      <c r="AF12" s="211">
        <f t="shared" si="6"/>
        <v>0</v>
      </c>
      <c r="AG12" s="211">
        <f t="shared" si="6"/>
        <v>0</v>
      </c>
      <c r="AH12" s="211">
        <f t="shared" ref="AH12:BQ12" si="7">SUM(AH4:AH11)</f>
        <v>0</v>
      </c>
      <c r="AI12" s="211">
        <f t="shared" si="7"/>
        <v>0</v>
      </c>
      <c r="AJ12" s="211">
        <f t="shared" si="7"/>
        <v>0</v>
      </c>
      <c r="AK12" s="211">
        <f t="shared" si="7"/>
        <v>0</v>
      </c>
      <c r="AL12" s="211">
        <f t="shared" si="7"/>
        <v>0</v>
      </c>
      <c r="AM12" s="211">
        <f t="shared" si="7"/>
        <v>0</v>
      </c>
      <c r="AN12" s="211">
        <f t="shared" si="7"/>
        <v>0</v>
      </c>
      <c r="AO12" s="211">
        <f t="shared" si="7"/>
        <v>0</v>
      </c>
      <c r="AP12" s="211">
        <f t="shared" si="7"/>
        <v>0</v>
      </c>
      <c r="AQ12" s="212">
        <f t="shared" si="7"/>
        <v>0</v>
      </c>
      <c r="AR12" s="211">
        <f t="shared" si="7"/>
        <v>0</v>
      </c>
      <c r="AS12" s="211">
        <f t="shared" si="7"/>
        <v>0</v>
      </c>
      <c r="AT12" s="211">
        <f t="shared" si="7"/>
        <v>0</v>
      </c>
      <c r="AU12" s="211">
        <f t="shared" ref="AU12:BC12" si="8">SUM(AU4:AU11)</f>
        <v>0</v>
      </c>
      <c r="AV12" s="211">
        <f t="shared" si="8"/>
        <v>0</v>
      </c>
      <c r="AW12" s="211">
        <f t="shared" si="8"/>
        <v>0</v>
      </c>
      <c r="AX12" s="211">
        <f t="shared" si="8"/>
        <v>0</v>
      </c>
      <c r="AY12" s="211">
        <f t="shared" si="8"/>
        <v>0</v>
      </c>
      <c r="AZ12" s="211">
        <f t="shared" si="8"/>
        <v>0</v>
      </c>
      <c r="BA12" s="211">
        <f t="shared" si="8"/>
        <v>0</v>
      </c>
      <c r="BB12" s="211">
        <f t="shared" si="8"/>
        <v>0</v>
      </c>
      <c r="BC12" s="211">
        <f t="shared" si="8"/>
        <v>0</v>
      </c>
      <c r="BD12" s="212">
        <f t="shared" si="7"/>
        <v>0</v>
      </c>
      <c r="BE12" s="210">
        <f t="shared" si="7"/>
        <v>0</v>
      </c>
      <c r="BF12" s="211">
        <f t="shared" si="7"/>
        <v>0</v>
      </c>
      <c r="BG12" s="211">
        <f t="shared" si="7"/>
        <v>0</v>
      </c>
      <c r="BH12" s="211">
        <f t="shared" si="7"/>
        <v>0</v>
      </c>
      <c r="BI12" s="211">
        <f t="shared" si="7"/>
        <v>0</v>
      </c>
      <c r="BJ12" s="211">
        <f t="shared" si="7"/>
        <v>0</v>
      </c>
      <c r="BK12" s="211">
        <f t="shared" si="7"/>
        <v>0</v>
      </c>
      <c r="BL12" s="211">
        <f t="shared" si="7"/>
        <v>0</v>
      </c>
      <c r="BM12" s="211">
        <f t="shared" si="7"/>
        <v>0</v>
      </c>
      <c r="BN12" s="211">
        <f t="shared" si="7"/>
        <v>0</v>
      </c>
      <c r="BO12" s="211">
        <f t="shared" si="7"/>
        <v>0</v>
      </c>
      <c r="BP12" s="211">
        <f t="shared" si="7"/>
        <v>0</v>
      </c>
      <c r="BQ12" s="212">
        <f t="shared" si="7"/>
        <v>0</v>
      </c>
    </row>
    <row r="13" spans="1:69" x14ac:dyDescent="0.35">
      <c r="A13" s="180"/>
      <c r="B13" s="180"/>
      <c r="C13" s="62"/>
      <c r="D13" s="196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13"/>
      <c r="R13" s="214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213"/>
      <c r="AE13" s="215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21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213"/>
      <c r="BE13" s="215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213"/>
    </row>
    <row r="14" spans="1:69" ht="15.4" x14ac:dyDescent="0.45">
      <c r="A14" s="106" t="s">
        <v>96</v>
      </c>
      <c r="B14" s="107"/>
      <c r="C14" s="183" t="s">
        <v>143</v>
      </c>
      <c r="D14" s="216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213"/>
      <c r="R14" s="214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213"/>
      <c r="AE14" s="215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21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213"/>
      <c r="BE14" s="215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213"/>
    </row>
    <row r="15" spans="1:69" x14ac:dyDescent="0.4">
      <c r="A15" s="141" t="s">
        <v>134</v>
      </c>
      <c r="B15" s="160">
        <v>0</v>
      </c>
      <c r="C15" s="62" t="s">
        <v>144</v>
      </c>
      <c r="D15" s="165"/>
      <c r="E15" s="166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58">
        <f t="shared" ref="Q15:Q19" si="9">SUM(D15:P15)</f>
        <v>0</v>
      </c>
      <c r="R15" s="168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58">
        <f t="shared" ref="AD15:AD19" si="10">SUM(R15:AC15)</f>
        <v>0</v>
      </c>
      <c r="AE15" s="166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58">
        <f t="shared" ref="AQ15:AQ19" si="11">SUM(AE15:AP15)</f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58">
        <f t="shared" ref="BD15:BD19" si="12">SUM(AR15:BC15)</f>
        <v>0</v>
      </c>
      <c r="BE15" s="166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58">
        <f t="shared" ref="BQ15:BQ19" si="13">SUM(BE15:BP15)</f>
        <v>0</v>
      </c>
    </row>
    <row r="16" spans="1:69" x14ac:dyDescent="0.4">
      <c r="A16" s="141" t="s">
        <v>136</v>
      </c>
      <c r="B16" s="107"/>
      <c r="C16" s="62" t="s">
        <v>145</v>
      </c>
      <c r="D16" s="165"/>
      <c r="E16" s="166"/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58">
        <f t="shared" si="9"/>
        <v>0</v>
      </c>
      <c r="R16" s="168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58">
        <f t="shared" si="10"/>
        <v>0</v>
      </c>
      <c r="AE16" s="166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0</v>
      </c>
      <c r="AM16" s="167">
        <v>0</v>
      </c>
      <c r="AN16" s="167">
        <v>0</v>
      </c>
      <c r="AO16" s="167">
        <v>0</v>
      </c>
      <c r="AP16" s="167">
        <v>0</v>
      </c>
      <c r="AQ16" s="158">
        <f t="shared" si="11"/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58">
        <f t="shared" si="12"/>
        <v>0</v>
      </c>
      <c r="BE16" s="166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58">
        <f t="shared" si="13"/>
        <v>0</v>
      </c>
    </row>
    <row r="17" spans="1:69" x14ac:dyDescent="0.35">
      <c r="A17" s="180"/>
      <c r="B17" s="180"/>
      <c r="C17" s="62" t="s">
        <v>146</v>
      </c>
      <c r="D17" s="165"/>
      <c r="E17" s="166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58">
        <f t="shared" si="9"/>
        <v>0</v>
      </c>
      <c r="R17" s="168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58">
        <f t="shared" si="10"/>
        <v>0</v>
      </c>
      <c r="AE17" s="166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0</v>
      </c>
      <c r="AP17" s="167">
        <v>0</v>
      </c>
      <c r="AQ17" s="158">
        <f t="shared" si="11"/>
        <v>0</v>
      </c>
      <c r="AR17" s="167">
        <v>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58">
        <f t="shared" si="12"/>
        <v>0</v>
      </c>
      <c r="BE17" s="166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58">
        <f t="shared" si="13"/>
        <v>0</v>
      </c>
    </row>
    <row r="18" spans="1:69" ht="15.4" x14ac:dyDescent="0.45">
      <c r="A18" s="106" t="s">
        <v>93</v>
      </c>
      <c r="B18" s="107"/>
      <c r="C18" s="62" t="s">
        <v>147</v>
      </c>
      <c r="D18" s="165"/>
      <c r="E18" s="166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58">
        <f t="shared" si="9"/>
        <v>0</v>
      </c>
      <c r="R18" s="168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58">
        <f t="shared" si="10"/>
        <v>0</v>
      </c>
      <c r="AE18" s="166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0</v>
      </c>
      <c r="AK18" s="167">
        <v>0</v>
      </c>
      <c r="AL18" s="167">
        <v>0</v>
      </c>
      <c r="AM18" s="167">
        <v>0</v>
      </c>
      <c r="AN18" s="167">
        <v>0</v>
      </c>
      <c r="AO18" s="167">
        <v>0</v>
      </c>
      <c r="AP18" s="167">
        <v>0</v>
      </c>
      <c r="AQ18" s="158">
        <f t="shared" si="11"/>
        <v>0</v>
      </c>
      <c r="AR18" s="167">
        <v>0</v>
      </c>
      <c r="AS18" s="167">
        <v>0</v>
      </c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58">
        <f t="shared" si="12"/>
        <v>0</v>
      </c>
      <c r="BE18" s="166">
        <v>0</v>
      </c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58">
        <f t="shared" si="13"/>
        <v>0</v>
      </c>
    </row>
    <row r="19" spans="1:69" x14ac:dyDescent="0.4">
      <c r="A19" s="141" t="s">
        <v>134</v>
      </c>
      <c r="B19" s="160">
        <v>0</v>
      </c>
      <c r="C19" s="62" t="s">
        <v>148</v>
      </c>
      <c r="D19" s="222">
        <f>+'Loan Amortization'!B3</f>
        <v>0</v>
      </c>
      <c r="E19" s="223"/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199">
        <f t="shared" si="9"/>
        <v>0</v>
      </c>
      <c r="R19" s="223">
        <v>0</v>
      </c>
      <c r="S19" s="224">
        <v>0</v>
      </c>
      <c r="T19" s="224">
        <v>0</v>
      </c>
      <c r="U19" s="224">
        <v>0</v>
      </c>
      <c r="V19" s="224">
        <v>0</v>
      </c>
      <c r="W19" s="224">
        <v>0</v>
      </c>
      <c r="X19" s="224">
        <v>0</v>
      </c>
      <c r="Y19" s="224">
        <v>0</v>
      </c>
      <c r="Z19" s="224">
        <v>0</v>
      </c>
      <c r="AA19" s="224">
        <v>0</v>
      </c>
      <c r="AB19" s="224">
        <v>0</v>
      </c>
      <c r="AC19" s="224">
        <v>0</v>
      </c>
      <c r="AD19" s="199">
        <f t="shared" si="10"/>
        <v>0</v>
      </c>
      <c r="AE19" s="223">
        <v>0</v>
      </c>
      <c r="AF19" s="224">
        <v>0</v>
      </c>
      <c r="AG19" s="224">
        <v>0</v>
      </c>
      <c r="AH19" s="224">
        <v>0</v>
      </c>
      <c r="AI19" s="224">
        <v>0</v>
      </c>
      <c r="AJ19" s="224">
        <v>0</v>
      </c>
      <c r="AK19" s="224">
        <v>0</v>
      </c>
      <c r="AL19" s="224">
        <v>0</v>
      </c>
      <c r="AM19" s="224">
        <v>0</v>
      </c>
      <c r="AN19" s="224">
        <v>0</v>
      </c>
      <c r="AO19" s="224">
        <v>0</v>
      </c>
      <c r="AP19" s="224">
        <v>0</v>
      </c>
      <c r="AQ19" s="199">
        <f t="shared" si="11"/>
        <v>0</v>
      </c>
      <c r="AR19" s="224">
        <v>0</v>
      </c>
      <c r="AS19" s="224">
        <v>0</v>
      </c>
      <c r="AT19" s="224">
        <v>0</v>
      </c>
      <c r="AU19" s="224">
        <v>0</v>
      </c>
      <c r="AV19" s="224">
        <v>0</v>
      </c>
      <c r="AW19" s="224">
        <v>0</v>
      </c>
      <c r="AX19" s="224">
        <v>0</v>
      </c>
      <c r="AY19" s="224">
        <v>0</v>
      </c>
      <c r="AZ19" s="224">
        <v>0</v>
      </c>
      <c r="BA19" s="224">
        <v>0</v>
      </c>
      <c r="BB19" s="224">
        <v>0</v>
      </c>
      <c r="BC19" s="224">
        <v>0</v>
      </c>
      <c r="BD19" s="199">
        <f t="shared" si="12"/>
        <v>0</v>
      </c>
      <c r="BE19" s="223">
        <v>0</v>
      </c>
      <c r="BF19" s="224">
        <v>0</v>
      </c>
      <c r="BG19" s="224">
        <v>0</v>
      </c>
      <c r="BH19" s="224">
        <v>0</v>
      </c>
      <c r="BI19" s="224">
        <v>0</v>
      </c>
      <c r="BJ19" s="224">
        <v>0</v>
      </c>
      <c r="BK19" s="224">
        <v>0</v>
      </c>
      <c r="BL19" s="224">
        <v>0</v>
      </c>
      <c r="BM19" s="224">
        <v>0</v>
      </c>
      <c r="BN19" s="224">
        <v>0</v>
      </c>
      <c r="BO19" s="224">
        <v>0</v>
      </c>
      <c r="BP19" s="224">
        <v>0</v>
      </c>
      <c r="BQ19" s="158">
        <f t="shared" si="13"/>
        <v>0</v>
      </c>
    </row>
    <row r="20" spans="1:69" x14ac:dyDescent="0.4">
      <c r="A20" s="141" t="s">
        <v>136</v>
      </c>
      <c r="B20" s="105"/>
      <c r="C20" s="186" t="s">
        <v>149</v>
      </c>
      <c r="D20" s="206">
        <f t="shared" ref="D20:AD20" si="14">SUM(D15:D19)</f>
        <v>0</v>
      </c>
      <c r="E20" s="207">
        <f t="shared" si="14"/>
        <v>0</v>
      </c>
      <c r="F20" s="211">
        <f t="shared" si="14"/>
        <v>0</v>
      </c>
      <c r="G20" s="211">
        <f t="shared" si="14"/>
        <v>0</v>
      </c>
      <c r="H20" s="211">
        <f t="shared" si="14"/>
        <v>0</v>
      </c>
      <c r="I20" s="211">
        <f t="shared" si="14"/>
        <v>0</v>
      </c>
      <c r="J20" s="211">
        <f t="shared" si="14"/>
        <v>0</v>
      </c>
      <c r="K20" s="211">
        <f t="shared" si="14"/>
        <v>0</v>
      </c>
      <c r="L20" s="211">
        <f t="shared" si="14"/>
        <v>0</v>
      </c>
      <c r="M20" s="211">
        <f t="shared" si="14"/>
        <v>0</v>
      </c>
      <c r="N20" s="211">
        <f t="shared" si="14"/>
        <v>0</v>
      </c>
      <c r="O20" s="211">
        <f t="shared" si="14"/>
        <v>0</v>
      </c>
      <c r="P20" s="211">
        <f t="shared" si="14"/>
        <v>0</v>
      </c>
      <c r="Q20" s="209">
        <f t="shared" si="14"/>
        <v>0</v>
      </c>
      <c r="R20" s="207">
        <f t="shared" si="14"/>
        <v>0</v>
      </c>
      <c r="S20" s="208">
        <f t="shared" si="14"/>
        <v>0</v>
      </c>
      <c r="T20" s="208">
        <f t="shared" si="14"/>
        <v>0</v>
      </c>
      <c r="U20" s="208">
        <f t="shared" si="14"/>
        <v>0</v>
      </c>
      <c r="V20" s="208">
        <f t="shared" si="14"/>
        <v>0</v>
      </c>
      <c r="W20" s="208">
        <f t="shared" si="14"/>
        <v>0</v>
      </c>
      <c r="X20" s="208">
        <f t="shared" si="14"/>
        <v>0</v>
      </c>
      <c r="Y20" s="208">
        <f t="shared" si="14"/>
        <v>0</v>
      </c>
      <c r="Z20" s="208">
        <f t="shared" si="14"/>
        <v>0</v>
      </c>
      <c r="AA20" s="208">
        <f t="shared" si="14"/>
        <v>0</v>
      </c>
      <c r="AB20" s="208">
        <f t="shared" si="14"/>
        <v>0</v>
      </c>
      <c r="AC20" s="208">
        <f t="shared" si="14"/>
        <v>0</v>
      </c>
      <c r="AD20" s="209">
        <f t="shared" si="14"/>
        <v>0</v>
      </c>
      <c r="AE20" s="207">
        <f t="shared" ref="AE20:BQ20" si="15">SUM(AE15:AE19)</f>
        <v>0</v>
      </c>
      <c r="AF20" s="208">
        <f t="shared" si="15"/>
        <v>0</v>
      </c>
      <c r="AG20" s="208">
        <f t="shared" si="15"/>
        <v>0</v>
      </c>
      <c r="AH20" s="208">
        <f t="shared" si="15"/>
        <v>0</v>
      </c>
      <c r="AI20" s="208">
        <f t="shared" si="15"/>
        <v>0</v>
      </c>
      <c r="AJ20" s="208">
        <f t="shared" si="15"/>
        <v>0</v>
      </c>
      <c r="AK20" s="208">
        <f t="shared" si="15"/>
        <v>0</v>
      </c>
      <c r="AL20" s="208">
        <f t="shared" si="15"/>
        <v>0</v>
      </c>
      <c r="AM20" s="208">
        <f t="shared" si="15"/>
        <v>0</v>
      </c>
      <c r="AN20" s="208">
        <f t="shared" si="15"/>
        <v>0</v>
      </c>
      <c r="AO20" s="208">
        <f t="shared" si="15"/>
        <v>0</v>
      </c>
      <c r="AP20" s="208">
        <f t="shared" si="15"/>
        <v>0</v>
      </c>
      <c r="AQ20" s="209">
        <f t="shared" si="15"/>
        <v>0</v>
      </c>
      <c r="AR20" s="208">
        <f t="shared" si="15"/>
        <v>0</v>
      </c>
      <c r="AS20" s="208">
        <f t="shared" si="15"/>
        <v>0</v>
      </c>
      <c r="AT20" s="208">
        <f t="shared" si="15"/>
        <v>0</v>
      </c>
      <c r="AU20" s="208">
        <f t="shared" si="15"/>
        <v>0</v>
      </c>
      <c r="AV20" s="208">
        <f t="shared" si="15"/>
        <v>0</v>
      </c>
      <c r="AW20" s="208">
        <f t="shared" si="15"/>
        <v>0</v>
      </c>
      <c r="AX20" s="208">
        <f t="shared" si="15"/>
        <v>0</v>
      </c>
      <c r="AY20" s="208">
        <f t="shared" si="15"/>
        <v>0</v>
      </c>
      <c r="AZ20" s="208">
        <f t="shared" si="15"/>
        <v>0</v>
      </c>
      <c r="BA20" s="208">
        <f t="shared" si="15"/>
        <v>0</v>
      </c>
      <c r="BB20" s="208">
        <f t="shared" si="15"/>
        <v>0</v>
      </c>
      <c r="BC20" s="208">
        <f t="shared" si="15"/>
        <v>0</v>
      </c>
      <c r="BD20" s="209">
        <f t="shared" si="15"/>
        <v>0</v>
      </c>
      <c r="BE20" s="207">
        <f t="shared" si="15"/>
        <v>0</v>
      </c>
      <c r="BF20" s="208">
        <f t="shared" si="15"/>
        <v>0</v>
      </c>
      <c r="BG20" s="208">
        <f t="shared" si="15"/>
        <v>0</v>
      </c>
      <c r="BH20" s="208">
        <f t="shared" si="15"/>
        <v>0</v>
      </c>
      <c r="BI20" s="208">
        <f t="shared" si="15"/>
        <v>0</v>
      </c>
      <c r="BJ20" s="208">
        <f t="shared" si="15"/>
        <v>0</v>
      </c>
      <c r="BK20" s="208">
        <f t="shared" si="15"/>
        <v>0</v>
      </c>
      <c r="BL20" s="208">
        <f t="shared" si="15"/>
        <v>0</v>
      </c>
      <c r="BM20" s="208">
        <f t="shared" si="15"/>
        <v>0</v>
      </c>
      <c r="BN20" s="208">
        <f t="shared" si="15"/>
        <v>0</v>
      </c>
      <c r="BO20" s="208">
        <f t="shared" si="15"/>
        <v>0</v>
      </c>
      <c r="BP20" s="208">
        <f t="shared" si="15"/>
        <v>0</v>
      </c>
      <c r="BQ20" s="162">
        <f t="shared" si="15"/>
        <v>0</v>
      </c>
    </row>
    <row r="21" spans="1:69" ht="15.75" customHeight="1" x14ac:dyDescent="0.35">
      <c r="A21" s="180"/>
      <c r="B21" s="180"/>
      <c r="C21" s="185"/>
      <c r="D21" s="196"/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205"/>
      <c r="R21" s="203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5"/>
      <c r="AE21" s="203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5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5"/>
      <c r="BE21" s="203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161"/>
    </row>
    <row r="22" spans="1:69" ht="15.75" customHeight="1" x14ac:dyDescent="0.4">
      <c r="A22" s="295" t="s">
        <v>150</v>
      </c>
      <c r="B22" s="180"/>
      <c r="C22" s="187" t="s">
        <v>151</v>
      </c>
      <c r="D22" s="225">
        <f>+D12+D20</f>
        <v>0</v>
      </c>
      <c r="E22" s="210">
        <f t="shared" ref="E22:P22" si="16">E12+E20</f>
        <v>0</v>
      </c>
      <c r="F22" s="211">
        <f t="shared" si="16"/>
        <v>0</v>
      </c>
      <c r="G22" s="211">
        <f t="shared" si="16"/>
        <v>0</v>
      </c>
      <c r="H22" s="211">
        <f t="shared" si="16"/>
        <v>0</v>
      </c>
      <c r="I22" s="211">
        <f t="shared" si="16"/>
        <v>0</v>
      </c>
      <c r="J22" s="211">
        <f t="shared" si="16"/>
        <v>0</v>
      </c>
      <c r="K22" s="211">
        <f t="shared" si="16"/>
        <v>0</v>
      </c>
      <c r="L22" s="211">
        <f t="shared" si="16"/>
        <v>0</v>
      </c>
      <c r="M22" s="211">
        <f t="shared" si="16"/>
        <v>0</v>
      </c>
      <c r="N22" s="211">
        <f t="shared" si="16"/>
        <v>0</v>
      </c>
      <c r="O22" s="211">
        <f t="shared" si="16"/>
        <v>0</v>
      </c>
      <c r="P22" s="211">
        <f t="shared" si="16"/>
        <v>0</v>
      </c>
      <c r="Q22" s="209">
        <f t="shared" ref="Q22:AD22" si="17">+Q12+Q20</f>
        <v>0</v>
      </c>
      <c r="R22" s="207">
        <f t="shared" si="17"/>
        <v>0</v>
      </c>
      <c r="S22" s="208">
        <f t="shared" si="17"/>
        <v>0</v>
      </c>
      <c r="T22" s="208">
        <f t="shared" si="17"/>
        <v>0</v>
      </c>
      <c r="U22" s="208">
        <f t="shared" si="17"/>
        <v>0</v>
      </c>
      <c r="V22" s="208">
        <f t="shared" si="17"/>
        <v>0</v>
      </c>
      <c r="W22" s="208">
        <f t="shared" si="17"/>
        <v>0</v>
      </c>
      <c r="X22" s="208">
        <f t="shared" si="17"/>
        <v>0</v>
      </c>
      <c r="Y22" s="208">
        <f t="shared" si="17"/>
        <v>0</v>
      </c>
      <c r="Z22" s="208">
        <f t="shared" si="17"/>
        <v>0</v>
      </c>
      <c r="AA22" s="208">
        <f t="shared" si="17"/>
        <v>0</v>
      </c>
      <c r="AB22" s="208">
        <f t="shared" si="17"/>
        <v>0</v>
      </c>
      <c r="AC22" s="208">
        <f t="shared" si="17"/>
        <v>0</v>
      </c>
      <c r="AD22" s="209">
        <f t="shared" si="17"/>
        <v>0</v>
      </c>
      <c r="AE22" s="207">
        <f t="shared" ref="AE22:BQ22" si="18">+AE12+AE20</f>
        <v>0</v>
      </c>
      <c r="AF22" s="208">
        <f t="shared" si="18"/>
        <v>0</v>
      </c>
      <c r="AG22" s="208">
        <f t="shared" si="18"/>
        <v>0</v>
      </c>
      <c r="AH22" s="208">
        <f t="shared" si="18"/>
        <v>0</v>
      </c>
      <c r="AI22" s="208">
        <f t="shared" si="18"/>
        <v>0</v>
      </c>
      <c r="AJ22" s="208">
        <f t="shared" si="18"/>
        <v>0</v>
      </c>
      <c r="AK22" s="208">
        <f t="shared" si="18"/>
        <v>0</v>
      </c>
      <c r="AL22" s="208">
        <f t="shared" si="18"/>
        <v>0</v>
      </c>
      <c r="AM22" s="208">
        <f t="shared" si="18"/>
        <v>0</v>
      </c>
      <c r="AN22" s="208">
        <f t="shared" si="18"/>
        <v>0</v>
      </c>
      <c r="AO22" s="208">
        <f t="shared" si="18"/>
        <v>0</v>
      </c>
      <c r="AP22" s="208">
        <f t="shared" si="18"/>
        <v>0</v>
      </c>
      <c r="AQ22" s="209">
        <f t="shared" si="18"/>
        <v>0</v>
      </c>
      <c r="AR22" s="208">
        <f t="shared" si="18"/>
        <v>0</v>
      </c>
      <c r="AS22" s="208">
        <f t="shared" si="18"/>
        <v>0</v>
      </c>
      <c r="AT22" s="208">
        <f t="shared" si="18"/>
        <v>0</v>
      </c>
      <c r="AU22" s="208">
        <f t="shared" si="18"/>
        <v>0</v>
      </c>
      <c r="AV22" s="208">
        <f t="shared" si="18"/>
        <v>0</v>
      </c>
      <c r="AW22" s="208">
        <f t="shared" si="18"/>
        <v>0</v>
      </c>
      <c r="AX22" s="208">
        <f t="shared" si="18"/>
        <v>0</v>
      </c>
      <c r="AY22" s="208">
        <f t="shared" si="18"/>
        <v>0</v>
      </c>
      <c r="AZ22" s="208">
        <f t="shared" si="18"/>
        <v>0</v>
      </c>
      <c r="BA22" s="208">
        <f t="shared" si="18"/>
        <v>0</v>
      </c>
      <c r="BB22" s="208">
        <f t="shared" si="18"/>
        <v>0</v>
      </c>
      <c r="BC22" s="208">
        <f t="shared" si="18"/>
        <v>0</v>
      </c>
      <c r="BD22" s="209">
        <f t="shared" si="18"/>
        <v>0</v>
      </c>
      <c r="BE22" s="207">
        <f t="shared" si="18"/>
        <v>0</v>
      </c>
      <c r="BF22" s="208">
        <f t="shared" si="18"/>
        <v>0</v>
      </c>
      <c r="BG22" s="208">
        <f t="shared" si="18"/>
        <v>0</v>
      </c>
      <c r="BH22" s="208">
        <f t="shared" si="18"/>
        <v>0</v>
      </c>
      <c r="BI22" s="208">
        <f t="shared" si="18"/>
        <v>0</v>
      </c>
      <c r="BJ22" s="208">
        <f t="shared" si="18"/>
        <v>0</v>
      </c>
      <c r="BK22" s="208">
        <f t="shared" si="18"/>
        <v>0</v>
      </c>
      <c r="BL22" s="208">
        <f t="shared" si="18"/>
        <v>0</v>
      </c>
      <c r="BM22" s="208">
        <f t="shared" si="18"/>
        <v>0</v>
      </c>
      <c r="BN22" s="208">
        <f t="shared" si="18"/>
        <v>0</v>
      </c>
      <c r="BO22" s="208">
        <f t="shared" si="18"/>
        <v>0</v>
      </c>
      <c r="BP22" s="208">
        <f t="shared" si="18"/>
        <v>0</v>
      </c>
      <c r="BQ22" s="162">
        <f t="shared" si="18"/>
        <v>0</v>
      </c>
    </row>
    <row r="23" spans="1:69" ht="15.75" customHeight="1" x14ac:dyDescent="0.35">
      <c r="A23" s="181" t="s">
        <v>65</v>
      </c>
      <c r="B23" s="180"/>
      <c r="C23" s="62"/>
      <c r="D23" s="196"/>
      <c r="E23" s="226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27"/>
      <c r="R23" s="228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13"/>
      <c r="AE23" s="215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21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213"/>
      <c r="BE23" s="215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64"/>
    </row>
    <row r="24" spans="1:69" ht="15.75" customHeight="1" x14ac:dyDescent="0.4">
      <c r="A24" s="141" t="s">
        <v>152</v>
      </c>
      <c r="B24" s="170">
        <v>1</v>
      </c>
      <c r="C24" s="182"/>
      <c r="D24" s="229"/>
      <c r="E24" s="230" t="str">
        <f t="shared" ref="E24:P24" si="19">E2</f>
        <v>Year 1</v>
      </c>
      <c r="F24" s="231">
        <f t="shared" si="19"/>
        <v>0</v>
      </c>
      <c r="G24" s="231">
        <f t="shared" si="19"/>
        <v>0</v>
      </c>
      <c r="H24" s="231">
        <f t="shared" si="19"/>
        <v>0</v>
      </c>
      <c r="I24" s="231">
        <f t="shared" si="19"/>
        <v>0</v>
      </c>
      <c r="J24" s="231">
        <f t="shared" si="19"/>
        <v>0</v>
      </c>
      <c r="K24" s="231">
        <f t="shared" si="19"/>
        <v>0</v>
      </c>
      <c r="L24" s="231">
        <f t="shared" si="19"/>
        <v>0</v>
      </c>
      <c r="M24" s="231">
        <f t="shared" si="19"/>
        <v>0</v>
      </c>
      <c r="N24" s="231">
        <f t="shared" si="19"/>
        <v>0</v>
      </c>
      <c r="O24" s="231">
        <f t="shared" si="19"/>
        <v>0</v>
      </c>
      <c r="P24" s="231">
        <f t="shared" si="19"/>
        <v>0</v>
      </c>
      <c r="Q24" s="232" t="s">
        <v>125</v>
      </c>
      <c r="R24" s="230"/>
      <c r="S24" s="233"/>
      <c r="T24" s="233"/>
      <c r="U24" s="62"/>
      <c r="V24" s="62"/>
      <c r="W24" s="62"/>
      <c r="X24" s="62"/>
      <c r="Y24" s="62"/>
      <c r="Z24" s="62"/>
      <c r="AA24" s="62"/>
      <c r="AB24" s="62"/>
      <c r="AC24" s="62"/>
      <c r="AD24" s="213"/>
      <c r="AE24" s="215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21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213"/>
      <c r="BE24" s="215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64"/>
    </row>
    <row r="25" spans="1:69" ht="15.75" customHeight="1" x14ac:dyDescent="0.4">
      <c r="A25" s="141" t="s">
        <v>136</v>
      </c>
      <c r="B25" s="180"/>
      <c r="C25" s="183" t="s">
        <v>153</v>
      </c>
      <c r="D25" s="234"/>
      <c r="E25" s="214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13"/>
      <c r="R25" s="214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213"/>
      <c r="AE25" s="215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21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213"/>
      <c r="BE25" s="215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64"/>
    </row>
    <row r="26" spans="1:69" ht="15.75" customHeight="1" x14ac:dyDescent="0.35">
      <c r="A26" s="180"/>
      <c r="B26" s="180"/>
      <c r="C26" s="188" t="s">
        <v>154</v>
      </c>
      <c r="D26" s="235"/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220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213"/>
      <c r="AE26" s="215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21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213"/>
      <c r="BE26" s="215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64"/>
    </row>
    <row r="27" spans="1:69" ht="15.75" customHeight="1" x14ac:dyDescent="0.4">
      <c r="A27" s="181" t="s">
        <v>76</v>
      </c>
      <c r="B27" s="180"/>
      <c r="C27" s="146" t="s">
        <v>132</v>
      </c>
      <c r="D27" s="236"/>
      <c r="E27" s="197">
        <f>+(1-$B$24)*'Operating Budget'!E24</f>
        <v>0</v>
      </c>
      <c r="F27" s="198">
        <f>+(1-$B$24)*'Operating Budget'!F24</f>
        <v>0</v>
      </c>
      <c r="G27" s="198">
        <f>+(1-$B$24)*'Operating Budget'!G24</f>
        <v>0</v>
      </c>
      <c r="H27" s="198">
        <f>+(1-$B$24)*'Operating Budget'!H24</f>
        <v>0</v>
      </c>
      <c r="I27" s="198">
        <f>+(1-$B$24)*'Operating Budget'!I24</f>
        <v>0</v>
      </c>
      <c r="J27" s="198">
        <f>+(1-$B$24)*'Operating Budget'!J24</f>
        <v>0</v>
      </c>
      <c r="K27" s="198">
        <f>+(1-$B$24)*'Operating Budget'!K24</f>
        <v>0</v>
      </c>
      <c r="L27" s="198">
        <f>+(1-$B$24)*'Operating Budget'!L24</f>
        <v>0</v>
      </c>
      <c r="M27" s="198">
        <f>+(1-$B$24)*'Operating Budget'!M24</f>
        <v>0</v>
      </c>
      <c r="N27" s="198">
        <f>+(1-$B$24)*'Operating Budget'!N24</f>
        <v>0</v>
      </c>
      <c r="O27" s="198">
        <f>+(1-$B$24)*'Operating Budget'!O24</f>
        <v>0</v>
      </c>
      <c r="P27" s="198">
        <f>+(1-$B$24)*'Operating Budget'!P24</f>
        <v>0</v>
      </c>
      <c r="Q27" s="199">
        <f t="shared" ref="Q27:Q34" si="20">SUM(E27:P27)</f>
        <v>0</v>
      </c>
      <c r="R27" s="197">
        <f>+(1-$B$24)*'Operating Budget'!Q24</f>
        <v>0</v>
      </c>
      <c r="S27" s="198">
        <f>+(1-$B$24)*'Operating Budget'!R24</f>
        <v>0</v>
      </c>
      <c r="T27" s="198">
        <f>+(1-$B$24)*'Operating Budget'!S24</f>
        <v>0</v>
      </c>
      <c r="U27" s="198">
        <f>+(1-$B$24)*'Operating Budget'!T24</f>
        <v>0</v>
      </c>
      <c r="V27" s="198">
        <f>+(1-$B$24)*'Operating Budget'!U24</f>
        <v>0</v>
      </c>
      <c r="W27" s="198">
        <f>+(1-$B$24)*'Operating Budget'!V24</f>
        <v>0</v>
      </c>
      <c r="X27" s="198">
        <f>+(1-$B$24)*'Operating Budget'!W24</f>
        <v>0</v>
      </c>
      <c r="Y27" s="198">
        <f>+(1-$B$24)*'Operating Budget'!X24</f>
        <v>0</v>
      </c>
      <c r="Z27" s="198">
        <f>+(1-$B$24)*'Operating Budget'!Y24</f>
        <v>0</v>
      </c>
      <c r="AA27" s="198">
        <f>+(1-$B$24)*'Operating Budget'!Z24</f>
        <v>0</v>
      </c>
      <c r="AB27" s="198">
        <f>+(1-$B$24)*'Operating Budget'!AA24</f>
        <v>0</v>
      </c>
      <c r="AC27" s="198">
        <f>+(1-$B$24)*'Operating Budget'!AB24</f>
        <v>0</v>
      </c>
      <c r="AD27" s="199">
        <f t="shared" ref="AD27:AD34" si="21">SUM(R27:AC27)</f>
        <v>0</v>
      </c>
      <c r="AE27" s="200">
        <f>+(1-$B$24)*'Operating Budget'!AC24</f>
        <v>0</v>
      </c>
      <c r="AF27" s="201">
        <f>+(1-$B$24)*'Operating Budget'!AD24</f>
        <v>0</v>
      </c>
      <c r="AG27" s="201">
        <f>+(1-$B$24)*'Operating Budget'!AE24</f>
        <v>0</v>
      </c>
      <c r="AH27" s="201">
        <f>+(1-$B$24)*'Operating Budget'!AF24</f>
        <v>0</v>
      </c>
      <c r="AI27" s="201">
        <f>+(1-$B$24)*'Operating Budget'!AG24</f>
        <v>0</v>
      </c>
      <c r="AJ27" s="201">
        <f>+(1-$B$24)*'Operating Budget'!AH24</f>
        <v>0</v>
      </c>
      <c r="AK27" s="201">
        <f>+(1-$B$24)*'Operating Budget'!AI24</f>
        <v>0</v>
      </c>
      <c r="AL27" s="201">
        <f>+(1-$B$24)*'Operating Budget'!AJ24</f>
        <v>0</v>
      </c>
      <c r="AM27" s="201">
        <f>+(1-$B$24)*'Operating Budget'!AK24</f>
        <v>0</v>
      </c>
      <c r="AN27" s="201">
        <f>+(1-$B$24)*'Operating Budget'!AL24</f>
        <v>0</v>
      </c>
      <c r="AO27" s="201">
        <f>+(1-$B$24)*'Operating Budget'!AM24</f>
        <v>0</v>
      </c>
      <c r="AP27" s="201">
        <f>+(1-$B$24)*'Operating Budget'!AN24</f>
        <v>0</v>
      </c>
      <c r="AQ27" s="199">
        <f t="shared" ref="AQ27:AQ34" si="22">SUM(AE27:AP27)</f>
        <v>0</v>
      </c>
      <c r="AR27" s="201">
        <f>+(1-$B$24)*'Operating Budget'!AO24</f>
        <v>0</v>
      </c>
      <c r="AS27" s="201">
        <f>+(1-$B$24)*'Operating Budget'!AP24</f>
        <v>0</v>
      </c>
      <c r="AT27" s="201">
        <f>+(1-$B$24)*'Operating Budget'!AQ24</f>
        <v>0</v>
      </c>
      <c r="AU27" s="201">
        <f>+(1-$B$24)*'Operating Budget'!AR24</f>
        <v>0</v>
      </c>
      <c r="AV27" s="201">
        <f>+(1-$B$24)*'Operating Budget'!AS24</f>
        <v>0</v>
      </c>
      <c r="AW27" s="201">
        <f>+(1-$B$24)*'Operating Budget'!AT24</f>
        <v>0</v>
      </c>
      <c r="AX27" s="201">
        <f>+(1-$B$24)*'Operating Budget'!AU24</f>
        <v>0</v>
      </c>
      <c r="AY27" s="201">
        <f>+(1-$B$24)*'Operating Budget'!AV24</f>
        <v>0</v>
      </c>
      <c r="AZ27" s="201">
        <f>+(1-$B$24)*'Operating Budget'!AW24</f>
        <v>0</v>
      </c>
      <c r="BA27" s="201">
        <f>+(1-$B$24)*'Operating Budget'!AX24</f>
        <v>0</v>
      </c>
      <c r="BB27" s="201">
        <f>+(1-$B$24)*'Operating Budget'!AY24</f>
        <v>0</v>
      </c>
      <c r="BC27" s="201">
        <f>+(1-$B$24)*'Operating Budget'!AZ24</f>
        <v>0</v>
      </c>
      <c r="BD27" s="199">
        <f t="shared" ref="BD27:BD34" si="23">SUM(AR27:BC27)</f>
        <v>0</v>
      </c>
      <c r="BE27" s="200">
        <f>+(1-$B$24)*'Operating Budget'!BA24</f>
        <v>0</v>
      </c>
      <c r="BF27" s="201">
        <f>+(1-$B$24)*'Operating Budget'!BB24</f>
        <v>0</v>
      </c>
      <c r="BG27" s="201">
        <f>+(1-$B$24)*'Operating Budget'!BC24</f>
        <v>0</v>
      </c>
      <c r="BH27" s="201">
        <f>+(1-$B$24)*'Operating Budget'!BD24</f>
        <v>0</v>
      </c>
      <c r="BI27" s="201">
        <f>+(1-$B$24)*'Operating Budget'!BE24</f>
        <v>0</v>
      </c>
      <c r="BJ27" s="201">
        <f>+(1-$B$24)*'Operating Budget'!BF24</f>
        <v>0</v>
      </c>
      <c r="BK27" s="201">
        <f>+(1-$B$24)*'Operating Budget'!BG24</f>
        <v>0</v>
      </c>
      <c r="BL27" s="201">
        <f>+(1-$B$24)*'Operating Budget'!BH24</f>
        <v>0</v>
      </c>
      <c r="BM27" s="201">
        <f>+(1-$B$24)*'Operating Budget'!BI24</f>
        <v>0</v>
      </c>
      <c r="BN27" s="201">
        <f>+(1-$B$24)*'Operating Budget'!BJ24</f>
        <v>0</v>
      </c>
      <c r="BO27" s="201">
        <f>+(1-$B$24)*'Operating Budget'!BK24</f>
        <v>0</v>
      </c>
      <c r="BP27" s="201">
        <f>+(1-$B$24)*'Operating Budget'!BL24</f>
        <v>0</v>
      </c>
      <c r="BQ27" s="158">
        <f t="shared" ref="BQ27:BQ34" si="24">SUM(BE27:BP27)</f>
        <v>0</v>
      </c>
    </row>
    <row r="28" spans="1:69" ht="15.75" customHeight="1" x14ac:dyDescent="0.4">
      <c r="A28" s="141" t="s">
        <v>152</v>
      </c>
      <c r="B28" s="170">
        <v>0</v>
      </c>
      <c r="C28" s="146" t="s">
        <v>155</v>
      </c>
      <c r="D28" s="236"/>
      <c r="E28" s="197"/>
      <c r="F28" s="198">
        <f>+'Operating Budget'!E24-'Cash Flow Budget'!E27</f>
        <v>0</v>
      </c>
      <c r="G28" s="198">
        <f>+'Operating Budget'!F24-'Cash Flow Budget'!F27</f>
        <v>0</v>
      </c>
      <c r="H28" s="198">
        <f>+'Operating Budget'!G24-'Cash Flow Budget'!G27</f>
        <v>0</v>
      </c>
      <c r="I28" s="198">
        <f>+'Operating Budget'!H24-'Cash Flow Budget'!H27</f>
        <v>0</v>
      </c>
      <c r="J28" s="198">
        <f>+'Operating Budget'!I24-'Cash Flow Budget'!I27</f>
        <v>0</v>
      </c>
      <c r="K28" s="198">
        <f>+'Operating Budget'!J24-'Cash Flow Budget'!J27</f>
        <v>0</v>
      </c>
      <c r="L28" s="198">
        <f>+'Operating Budget'!K24-'Cash Flow Budget'!K27</f>
        <v>0</v>
      </c>
      <c r="M28" s="198">
        <f>+'Operating Budget'!L24-'Cash Flow Budget'!L27</f>
        <v>0</v>
      </c>
      <c r="N28" s="198">
        <f>+'Operating Budget'!M24-'Cash Flow Budget'!M27</f>
        <v>0</v>
      </c>
      <c r="O28" s="198">
        <f>+'Operating Budget'!N24-'Cash Flow Budget'!N27</f>
        <v>0</v>
      </c>
      <c r="P28" s="198">
        <f>+'Operating Budget'!O24-'Cash Flow Budget'!O27</f>
        <v>0</v>
      </c>
      <c r="Q28" s="199">
        <f t="shared" si="20"/>
        <v>0</v>
      </c>
      <c r="R28" s="197">
        <f>+'Operating Budget'!P24-'Cash Flow Budget'!P27</f>
        <v>0</v>
      </c>
      <c r="S28" s="198">
        <f>+'Operating Budget'!Q24-'Cash Flow Budget'!R27</f>
        <v>0</v>
      </c>
      <c r="T28" s="198">
        <f>+'Operating Budget'!R24-'Cash Flow Budget'!S27</f>
        <v>0</v>
      </c>
      <c r="U28" s="198">
        <f>+'Operating Budget'!S24-'Cash Flow Budget'!T27</f>
        <v>0</v>
      </c>
      <c r="V28" s="198">
        <f>+'Operating Budget'!T24-'Cash Flow Budget'!U27</f>
        <v>0</v>
      </c>
      <c r="W28" s="198">
        <f>+'Operating Budget'!U24-'Cash Flow Budget'!V27</f>
        <v>0</v>
      </c>
      <c r="X28" s="198">
        <f>+'Operating Budget'!V24-'Cash Flow Budget'!W27</f>
        <v>0</v>
      </c>
      <c r="Y28" s="198">
        <f>+'Operating Budget'!W24-'Cash Flow Budget'!X27</f>
        <v>0</v>
      </c>
      <c r="Z28" s="198">
        <f>+'Operating Budget'!X24-'Cash Flow Budget'!Y27</f>
        <v>0</v>
      </c>
      <c r="AA28" s="198">
        <f>+'Operating Budget'!Y24-'Cash Flow Budget'!Z27</f>
        <v>0</v>
      </c>
      <c r="AB28" s="198">
        <f>+'Operating Budget'!Z24-'Cash Flow Budget'!AA27</f>
        <v>0</v>
      </c>
      <c r="AC28" s="198">
        <f>+'Operating Budget'!AA24-'Cash Flow Budget'!AB27</f>
        <v>0</v>
      </c>
      <c r="AD28" s="199">
        <f t="shared" si="21"/>
        <v>0</v>
      </c>
      <c r="AE28" s="200">
        <f>+'Operating Budget'!AB24-'Cash Flow Budget'!AC27</f>
        <v>0</v>
      </c>
      <c r="AF28" s="201">
        <f>+'Operating Budget'!AC24-'Cash Flow Budget'!AE27</f>
        <v>0</v>
      </c>
      <c r="AG28" s="201">
        <f>+'Operating Budget'!AD24-'Cash Flow Budget'!AF27</f>
        <v>0</v>
      </c>
      <c r="AH28" s="201">
        <f>+'Operating Budget'!AE24-'Cash Flow Budget'!AG27</f>
        <v>0</v>
      </c>
      <c r="AI28" s="201">
        <f>+'Operating Budget'!AF24-'Cash Flow Budget'!AH27</f>
        <v>0</v>
      </c>
      <c r="AJ28" s="201">
        <f>+'Operating Budget'!AG24-'Cash Flow Budget'!AI27</f>
        <v>0</v>
      </c>
      <c r="AK28" s="201">
        <f>+'Operating Budget'!AH24-'Cash Flow Budget'!AJ27</f>
        <v>0</v>
      </c>
      <c r="AL28" s="201">
        <f>+'Operating Budget'!AI24-'Cash Flow Budget'!AK27</f>
        <v>0</v>
      </c>
      <c r="AM28" s="201">
        <f>+'Operating Budget'!AJ24-'Cash Flow Budget'!AL27</f>
        <v>0</v>
      </c>
      <c r="AN28" s="201">
        <f>+'Operating Budget'!AK24-'Cash Flow Budget'!AM27</f>
        <v>0</v>
      </c>
      <c r="AO28" s="201">
        <f>+'Operating Budget'!AL24-'Cash Flow Budget'!AN27</f>
        <v>0</v>
      </c>
      <c r="AP28" s="201">
        <f>+'Operating Budget'!AM24-'Cash Flow Budget'!AO27</f>
        <v>0</v>
      </c>
      <c r="AQ28" s="199">
        <f t="shared" si="22"/>
        <v>0</v>
      </c>
      <c r="AR28" s="201">
        <f>+'Operating Budget'!AN24-'Cash Flow Budget'!AP27</f>
        <v>0</v>
      </c>
      <c r="AS28" s="201">
        <f>+'Operating Budget'!AO24-'Cash Flow Budget'!AR27</f>
        <v>0</v>
      </c>
      <c r="AT28" s="201">
        <f>+'Operating Budget'!AP24-'Cash Flow Budget'!AS27</f>
        <v>0</v>
      </c>
      <c r="AU28" s="201">
        <f>+'Operating Budget'!AQ24-'Cash Flow Budget'!AT27</f>
        <v>0</v>
      </c>
      <c r="AV28" s="201">
        <f>+'Operating Budget'!AR24-'Cash Flow Budget'!AU27</f>
        <v>0</v>
      </c>
      <c r="AW28" s="201">
        <f>+'Operating Budget'!AS24-'Cash Flow Budget'!AV27</f>
        <v>0</v>
      </c>
      <c r="AX28" s="201">
        <f>+'Operating Budget'!AT24-'Cash Flow Budget'!AW27</f>
        <v>0</v>
      </c>
      <c r="AY28" s="201">
        <f>+'Operating Budget'!AU24-'Cash Flow Budget'!AX27</f>
        <v>0</v>
      </c>
      <c r="AZ28" s="201">
        <f>+'Operating Budget'!AV24-'Cash Flow Budget'!AY27</f>
        <v>0</v>
      </c>
      <c r="BA28" s="201">
        <f>+'Operating Budget'!AW24-'Cash Flow Budget'!AZ27</f>
        <v>0</v>
      </c>
      <c r="BB28" s="201">
        <f>+'Operating Budget'!AX24-'Cash Flow Budget'!BA27</f>
        <v>0</v>
      </c>
      <c r="BC28" s="201">
        <f>+'Operating Budget'!AY24-'Cash Flow Budget'!BB27</f>
        <v>0</v>
      </c>
      <c r="BD28" s="199">
        <f t="shared" si="23"/>
        <v>0</v>
      </c>
      <c r="BE28" s="200">
        <f>+'Operating Budget'!AZ24-'Cash Flow Budget'!BC27</f>
        <v>0</v>
      </c>
      <c r="BF28" s="201">
        <f>+'Operating Budget'!BA24-'Cash Flow Budget'!BE27</f>
        <v>0</v>
      </c>
      <c r="BG28" s="201">
        <f>+'Operating Budget'!BB24-'Cash Flow Budget'!BF27</f>
        <v>0</v>
      </c>
      <c r="BH28" s="201">
        <f>+'Operating Budget'!BC24-'Cash Flow Budget'!BG27</f>
        <v>0</v>
      </c>
      <c r="BI28" s="201">
        <f>+'Operating Budget'!BD24-'Cash Flow Budget'!BH27</f>
        <v>0</v>
      </c>
      <c r="BJ28" s="201">
        <f>+'Operating Budget'!BE24-'Cash Flow Budget'!BI27</f>
        <v>0</v>
      </c>
      <c r="BK28" s="201">
        <f>+'Operating Budget'!BF24-'Cash Flow Budget'!BJ27</f>
        <v>0</v>
      </c>
      <c r="BL28" s="201">
        <f>+'Operating Budget'!BG24-'Cash Flow Budget'!BK27</f>
        <v>0</v>
      </c>
      <c r="BM28" s="201">
        <f>+'Operating Budget'!BH24-'Cash Flow Budget'!BL27</f>
        <v>0</v>
      </c>
      <c r="BN28" s="201">
        <f>+'Operating Budget'!BI24-'Cash Flow Budget'!BM27</f>
        <v>0</v>
      </c>
      <c r="BO28" s="201">
        <f>+'Operating Budget'!BJ24-'Cash Flow Budget'!BN27</f>
        <v>0</v>
      </c>
      <c r="BP28" s="201">
        <f>+'Operating Budget'!BK24-'Cash Flow Budget'!BO27</f>
        <v>0</v>
      </c>
      <c r="BQ28" s="158">
        <f t="shared" si="24"/>
        <v>0</v>
      </c>
    </row>
    <row r="29" spans="1:69" ht="15.75" customHeight="1" x14ac:dyDescent="0.4">
      <c r="A29" s="141" t="s">
        <v>136</v>
      </c>
      <c r="B29" s="180"/>
      <c r="C29" s="146" t="s">
        <v>135</v>
      </c>
      <c r="D29" s="236"/>
      <c r="E29" s="197">
        <f>+(1-$B$28)*'Operating Budget'!E47</f>
        <v>0</v>
      </c>
      <c r="F29" s="198">
        <f>+(1-$B$28)*'Operating Budget'!F47</f>
        <v>0</v>
      </c>
      <c r="G29" s="198">
        <f>+(1-$B$28)*'Operating Budget'!G47</f>
        <v>0</v>
      </c>
      <c r="H29" s="198">
        <f>+(1-$B$28)*'Operating Budget'!H47</f>
        <v>0</v>
      </c>
      <c r="I29" s="198">
        <f>+(1-$B$28)*'Operating Budget'!I47</f>
        <v>0</v>
      </c>
      <c r="J29" s="198">
        <f>+(1-$B$28)*'Operating Budget'!J47</f>
        <v>0</v>
      </c>
      <c r="K29" s="198">
        <f>+(1-$B$28)*'Operating Budget'!K47</f>
        <v>0</v>
      </c>
      <c r="L29" s="198">
        <f>+(1-$B$28)*'Operating Budget'!L47</f>
        <v>0</v>
      </c>
      <c r="M29" s="198">
        <f>+(1-$B$28)*'Operating Budget'!M47</f>
        <v>0</v>
      </c>
      <c r="N29" s="198">
        <f>+(1-$B$28)*'Operating Budget'!N47</f>
        <v>0</v>
      </c>
      <c r="O29" s="198">
        <f>+(1-$B$28)*'Operating Budget'!O47</f>
        <v>0</v>
      </c>
      <c r="P29" s="198">
        <f>+(1-$B$28)*'Operating Budget'!P47</f>
        <v>0</v>
      </c>
      <c r="Q29" s="199">
        <f t="shared" si="20"/>
        <v>0</v>
      </c>
      <c r="R29" s="197">
        <f>+(1-$B$28)*'Operating Budget'!Q47</f>
        <v>0</v>
      </c>
      <c r="S29" s="198">
        <f>+(1-$B$28)*'Operating Budget'!R47</f>
        <v>0</v>
      </c>
      <c r="T29" s="198">
        <f>+(1-$B$28)*'Operating Budget'!S47</f>
        <v>0</v>
      </c>
      <c r="U29" s="198">
        <f>+(1-$B$28)*'Operating Budget'!T47</f>
        <v>0</v>
      </c>
      <c r="V29" s="198">
        <f>+(1-$B$28)*'Operating Budget'!U47</f>
        <v>0</v>
      </c>
      <c r="W29" s="198">
        <f>+(1-$B$28)*'Operating Budget'!V47</f>
        <v>0</v>
      </c>
      <c r="X29" s="198">
        <f>+(1-$B$28)*'Operating Budget'!W47</f>
        <v>0</v>
      </c>
      <c r="Y29" s="198">
        <f>+(1-$B$28)*'Operating Budget'!X47</f>
        <v>0</v>
      </c>
      <c r="Z29" s="198">
        <f>+(1-$B$28)*'Operating Budget'!Y47</f>
        <v>0</v>
      </c>
      <c r="AA29" s="198">
        <f>+(1-$B$28)*'Operating Budget'!Z47</f>
        <v>0</v>
      </c>
      <c r="AB29" s="198">
        <f>+(1-$B$28)*'Operating Budget'!AA47</f>
        <v>0</v>
      </c>
      <c r="AC29" s="198">
        <f>+(1-$B$28)*'Operating Budget'!AB47</f>
        <v>0</v>
      </c>
      <c r="AD29" s="199">
        <f t="shared" si="21"/>
        <v>0</v>
      </c>
      <c r="AE29" s="200">
        <f>+(1-$B$28)*'Operating Budget'!AC47</f>
        <v>0</v>
      </c>
      <c r="AF29" s="201">
        <f>+(1-$B$28)*'Operating Budget'!AD47</f>
        <v>0</v>
      </c>
      <c r="AG29" s="201">
        <f>+(1-$B$28)*'Operating Budget'!AE47</f>
        <v>0</v>
      </c>
      <c r="AH29" s="201">
        <f>+(1-$B$28)*'Operating Budget'!AF47</f>
        <v>0</v>
      </c>
      <c r="AI29" s="201">
        <f>+(1-$B$28)*'Operating Budget'!AG47</f>
        <v>0</v>
      </c>
      <c r="AJ29" s="201">
        <f>+(1-$B$28)*'Operating Budget'!AH47</f>
        <v>0</v>
      </c>
      <c r="AK29" s="201">
        <f>+(1-$B$28)*'Operating Budget'!AI47</f>
        <v>0</v>
      </c>
      <c r="AL29" s="201">
        <f>+(1-$B$28)*'Operating Budget'!AJ47</f>
        <v>0</v>
      </c>
      <c r="AM29" s="201">
        <f>+(1-$B$28)*'Operating Budget'!AK47</f>
        <v>0</v>
      </c>
      <c r="AN29" s="201">
        <f>+(1-$B$28)*'Operating Budget'!AL47</f>
        <v>0</v>
      </c>
      <c r="AO29" s="201">
        <f>+(1-$B$28)*'Operating Budget'!AM47</f>
        <v>0</v>
      </c>
      <c r="AP29" s="201">
        <f>+(1-$B$28)*'Operating Budget'!AN47</f>
        <v>0</v>
      </c>
      <c r="AQ29" s="199">
        <f t="shared" si="22"/>
        <v>0</v>
      </c>
      <c r="AR29" s="201">
        <f>+(1-$B$28)*'Operating Budget'!AO47</f>
        <v>0</v>
      </c>
      <c r="AS29" s="201">
        <f>+(1-$B$28)*'Operating Budget'!AP47</f>
        <v>0</v>
      </c>
      <c r="AT29" s="201">
        <f>+(1-$B$28)*'Operating Budget'!AQ47</f>
        <v>0</v>
      </c>
      <c r="AU29" s="201">
        <f>+(1-$B$28)*'Operating Budget'!AR47</f>
        <v>0</v>
      </c>
      <c r="AV29" s="201">
        <f>+(1-$B$28)*'Operating Budget'!AS47</f>
        <v>0</v>
      </c>
      <c r="AW29" s="201">
        <f>+(1-$B$28)*'Operating Budget'!AT47</f>
        <v>0</v>
      </c>
      <c r="AX29" s="201">
        <f>+(1-$B$28)*'Operating Budget'!AU47</f>
        <v>0</v>
      </c>
      <c r="AY29" s="201">
        <f>+(1-$B$28)*'Operating Budget'!AV47</f>
        <v>0</v>
      </c>
      <c r="AZ29" s="201">
        <f>+(1-$B$28)*'Operating Budget'!AW47</f>
        <v>0</v>
      </c>
      <c r="BA29" s="201">
        <f>+(1-$B$28)*'Operating Budget'!AX47</f>
        <v>0</v>
      </c>
      <c r="BB29" s="201">
        <f>+(1-$B$28)*'Operating Budget'!AY47</f>
        <v>0</v>
      </c>
      <c r="BC29" s="201">
        <f>+(1-$B$28)*'Operating Budget'!AZ47</f>
        <v>0</v>
      </c>
      <c r="BD29" s="199">
        <f t="shared" si="23"/>
        <v>0</v>
      </c>
      <c r="BE29" s="200">
        <f>+(1-$B$28)*'Operating Budget'!BA47</f>
        <v>0</v>
      </c>
      <c r="BF29" s="201">
        <f>+(1-$B$28)*'Operating Budget'!BB47</f>
        <v>0</v>
      </c>
      <c r="BG29" s="201">
        <f>+(1-$B$28)*'Operating Budget'!BC47</f>
        <v>0</v>
      </c>
      <c r="BH29" s="201">
        <f>+(1-$B$28)*'Operating Budget'!BD47</f>
        <v>0</v>
      </c>
      <c r="BI29" s="201">
        <f>+(1-$B$28)*'Operating Budget'!BE47</f>
        <v>0</v>
      </c>
      <c r="BJ29" s="201">
        <f>+(1-$B$28)*'Operating Budget'!BF47</f>
        <v>0</v>
      </c>
      <c r="BK29" s="201">
        <f>+(1-$B$28)*'Operating Budget'!BG47</f>
        <v>0</v>
      </c>
      <c r="BL29" s="201">
        <f>+(1-$B$28)*'Operating Budget'!BH47</f>
        <v>0</v>
      </c>
      <c r="BM29" s="201">
        <f>+(1-$B$28)*'Operating Budget'!BI47</f>
        <v>0</v>
      </c>
      <c r="BN29" s="201">
        <f>+(1-$B$28)*'Operating Budget'!BJ47</f>
        <v>0</v>
      </c>
      <c r="BO29" s="201">
        <f>+(1-$B$28)*'Operating Budget'!BK47</f>
        <v>0</v>
      </c>
      <c r="BP29" s="201">
        <f>+(1-$B$28)*'Operating Budget'!BL47</f>
        <v>0</v>
      </c>
      <c r="BQ29" s="158">
        <f t="shared" si="24"/>
        <v>0</v>
      </c>
    </row>
    <row r="30" spans="1:69" ht="15.75" customHeight="1" x14ac:dyDescent="0.4">
      <c r="A30" s="180"/>
      <c r="B30" s="180"/>
      <c r="C30" s="146" t="s">
        <v>137</v>
      </c>
      <c r="D30" s="236"/>
      <c r="E30" s="197"/>
      <c r="F30" s="198">
        <f>+'Operating Budget'!E47-'Cash Flow Budget'!E29</f>
        <v>0</v>
      </c>
      <c r="G30" s="198">
        <f>+'Operating Budget'!F47-'Cash Flow Budget'!F29</f>
        <v>0</v>
      </c>
      <c r="H30" s="198">
        <f>+'Operating Budget'!G47-'Cash Flow Budget'!G29</f>
        <v>0</v>
      </c>
      <c r="I30" s="198">
        <f>+'Operating Budget'!H47-'Cash Flow Budget'!H29</f>
        <v>0</v>
      </c>
      <c r="J30" s="198">
        <f>+'Operating Budget'!I47-'Cash Flow Budget'!I29</f>
        <v>0</v>
      </c>
      <c r="K30" s="198">
        <f>+'Operating Budget'!J47-'Cash Flow Budget'!J29</f>
        <v>0</v>
      </c>
      <c r="L30" s="198">
        <f>+'Operating Budget'!K47-'Cash Flow Budget'!K29</f>
        <v>0</v>
      </c>
      <c r="M30" s="198">
        <f>+'Operating Budget'!L47-'Cash Flow Budget'!L29</f>
        <v>0</v>
      </c>
      <c r="N30" s="198">
        <f>+'Operating Budget'!M47-'Cash Flow Budget'!M29</f>
        <v>0</v>
      </c>
      <c r="O30" s="198">
        <f>+'Operating Budget'!N47-'Cash Flow Budget'!N29</f>
        <v>0</v>
      </c>
      <c r="P30" s="198">
        <f>+'Operating Budget'!O47-'Cash Flow Budget'!O29</f>
        <v>0</v>
      </c>
      <c r="Q30" s="199">
        <f t="shared" si="20"/>
        <v>0</v>
      </c>
      <c r="R30" s="197">
        <f>+'Operating Budget'!P47-'Cash Flow Budget'!P29</f>
        <v>0</v>
      </c>
      <c r="S30" s="198">
        <f>+'Operating Budget'!Q47-'Cash Flow Budget'!R29</f>
        <v>0</v>
      </c>
      <c r="T30" s="198">
        <f>+'Operating Budget'!R47-'Cash Flow Budget'!S29</f>
        <v>0</v>
      </c>
      <c r="U30" s="198">
        <f>+'Operating Budget'!S47-'Cash Flow Budget'!T29</f>
        <v>0</v>
      </c>
      <c r="V30" s="198">
        <f>+'Operating Budget'!T47-'Cash Flow Budget'!U29</f>
        <v>0</v>
      </c>
      <c r="W30" s="198">
        <f>+'Operating Budget'!U47-'Cash Flow Budget'!V29</f>
        <v>0</v>
      </c>
      <c r="X30" s="198">
        <f>+'Operating Budget'!V47-'Cash Flow Budget'!W29</f>
        <v>0</v>
      </c>
      <c r="Y30" s="198">
        <f>+'Operating Budget'!W47-'Cash Flow Budget'!X29</f>
        <v>0</v>
      </c>
      <c r="Z30" s="198">
        <f>+'Operating Budget'!X47-'Cash Flow Budget'!Y29</f>
        <v>0</v>
      </c>
      <c r="AA30" s="198">
        <f>+'Operating Budget'!Y47-'Cash Flow Budget'!Z29</f>
        <v>0</v>
      </c>
      <c r="AB30" s="198">
        <f>+'Operating Budget'!Z47-'Cash Flow Budget'!AA29</f>
        <v>0</v>
      </c>
      <c r="AC30" s="198">
        <f>+'Operating Budget'!AA47-'Cash Flow Budget'!AB29</f>
        <v>0</v>
      </c>
      <c r="AD30" s="199">
        <f t="shared" si="21"/>
        <v>0</v>
      </c>
      <c r="AE30" s="200">
        <f>+'Operating Budget'!AB47-'Cash Flow Budget'!AC29</f>
        <v>0</v>
      </c>
      <c r="AF30" s="201">
        <f>+'Operating Budget'!AC47-'Cash Flow Budget'!AE29</f>
        <v>0</v>
      </c>
      <c r="AG30" s="201">
        <f>+'Operating Budget'!AD47-'Cash Flow Budget'!AF29</f>
        <v>0</v>
      </c>
      <c r="AH30" s="201">
        <f>+'Operating Budget'!AE47-'Cash Flow Budget'!AG29</f>
        <v>0</v>
      </c>
      <c r="AI30" s="201">
        <f>+'Operating Budget'!AF47-'Cash Flow Budget'!AH29</f>
        <v>0</v>
      </c>
      <c r="AJ30" s="201">
        <f>+'Operating Budget'!AG47-'Cash Flow Budget'!AI29</f>
        <v>0</v>
      </c>
      <c r="AK30" s="201">
        <f>+'Operating Budget'!AH47-'Cash Flow Budget'!AJ29</f>
        <v>0</v>
      </c>
      <c r="AL30" s="201">
        <f>+'Operating Budget'!AI47-'Cash Flow Budget'!AK29</f>
        <v>0</v>
      </c>
      <c r="AM30" s="201">
        <f>+'Operating Budget'!AJ47-'Cash Flow Budget'!AL29</f>
        <v>0</v>
      </c>
      <c r="AN30" s="201">
        <f>+'Operating Budget'!AK47-'Cash Flow Budget'!AM29</f>
        <v>0</v>
      </c>
      <c r="AO30" s="201">
        <f>+'Operating Budget'!AL47-'Cash Flow Budget'!AN29</f>
        <v>0</v>
      </c>
      <c r="AP30" s="201">
        <f>+'Operating Budget'!AM47-'Cash Flow Budget'!AO29</f>
        <v>0</v>
      </c>
      <c r="AQ30" s="199">
        <f t="shared" si="22"/>
        <v>0</v>
      </c>
      <c r="AR30" s="201">
        <f>+'Operating Budget'!AN47-'Cash Flow Budget'!AP29</f>
        <v>0</v>
      </c>
      <c r="AS30" s="201">
        <f>+'Operating Budget'!AO47-'Cash Flow Budget'!AR29</f>
        <v>0</v>
      </c>
      <c r="AT30" s="201">
        <f>+'Operating Budget'!AP47-'Cash Flow Budget'!AS29</f>
        <v>0</v>
      </c>
      <c r="AU30" s="201">
        <f>+'Operating Budget'!AQ47-'Cash Flow Budget'!AT29</f>
        <v>0</v>
      </c>
      <c r="AV30" s="201">
        <f>+'Operating Budget'!AR47-'Cash Flow Budget'!AU29</f>
        <v>0</v>
      </c>
      <c r="AW30" s="201">
        <f>+'Operating Budget'!AS47-'Cash Flow Budget'!AV29</f>
        <v>0</v>
      </c>
      <c r="AX30" s="201">
        <f>+'Operating Budget'!AT47-'Cash Flow Budget'!AW29</f>
        <v>0</v>
      </c>
      <c r="AY30" s="201">
        <f>+'Operating Budget'!AU47-'Cash Flow Budget'!AX29</f>
        <v>0</v>
      </c>
      <c r="AZ30" s="201">
        <f>+'Operating Budget'!AV47-'Cash Flow Budget'!AY29</f>
        <v>0</v>
      </c>
      <c r="BA30" s="201">
        <f>+'Operating Budget'!AW47-'Cash Flow Budget'!AZ29</f>
        <v>0</v>
      </c>
      <c r="BB30" s="201">
        <f>+'Operating Budget'!AX47-'Cash Flow Budget'!BA29</f>
        <v>0</v>
      </c>
      <c r="BC30" s="201">
        <f>+'Operating Budget'!AY47-'Cash Flow Budget'!BB29</f>
        <v>0</v>
      </c>
      <c r="BD30" s="199">
        <f t="shared" si="23"/>
        <v>0</v>
      </c>
      <c r="BE30" s="200">
        <f>+'Operating Budget'!AZ47-'Cash Flow Budget'!BC29</f>
        <v>0</v>
      </c>
      <c r="BF30" s="201">
        <f>+'Operating Budget'!BA47-'Cash Flow Budget'!BE29</f>
        <v>0</v>
      </c>
      <c r="BG30" s="201">
        <f>+'Operating Budget'!BB47-'Cash Flow Budget'!BF29</f>
        <v>0</v>
      </c>
      <c r="BH30" s="201">
        <f>+'Operating Budget'!BC47-'Cash Flow Budget'!BG29</f>
        <v>0</v>
      </c>
      <c r="BI30" s="201">
        <f>+'Operating Budget'!BD47-'Cash Flow Budget'!BH29</f>
        <v>0</v>
      </c>
      <c r="BJ30" s="201">
        <f>+'Operating Budget'!BE47-'Cash Flow Budget'!BI29</f>
        <v>0</v>
      </c>
      <c r="BK30" s="201">
        <f>+'Operating Budget'!BF47-'Cash Flow Budget'!BJ29</f>
        <v>0</v>
      </c>
      <c r="BL30" s="201">
        <f>+'Operating Budget'!BG47-'Cash Flow Budget'!BK29</f>
        <v>0</v>
      </c>
      <c r="BM30" s="201">
        <f>+'Operating Budget'!BH47-'Cash Flow Budget'!BL29</f>
        <v>0</v>
      </c>
      <c r="BN30" s="201">
        <f>+'Operating Budget'!BI47-'Cash Flow Budget'!BM29</f>
        <v>0</v>
      </c>
      <c r="BO30" s="201">
        <f>+'Operating Budget'!BJ47-'Cash Flow Budget'!BN29</f>
        <v>0</v>
      </c>
      <c r="BP30" s="201">
        <f>+'Operating Budget'!BK47-'Cash Flow Budget'!BO29</f>
        <v>0</v>
      </c>
      <c r="BQ30" s="158">
        <f t="shared" si="24"/>
        <v>0</v>
      </c>
    </row>
    <row r="31" spans="1:69" ht="15.75" customHeight="1" x14ac:dyDescent="0.4">
      <c r="A31" s="181" t="s">
        <v>96</v>
      </c>
      <c r="B31" s="180"/>
      <c r="C31" s="146" t="s">
        <v>138</v>
      </c>
      <c r="D31" s="236"/>
      <c r="E31" s="197">
        <f>+(1-$B$32)*'Operating Budget'!E60</f>
        <v>0</v>
      </c>
      <c r="F31" s="198">
        <f>+(1-$B$32)*'Operating Budget'!F60</f>
        <v>0</v>
      </c>
      <c r="G31" s="198">
        <f>+(1-$B$32)*'Operating Budget'!G60</f>
        <v>0</v>
      </c>
      <c r="H31" s="198">
        <f>+(1-$B$32)*'Operating Budget'!H60</f>
        <v>0</v>
      </c>
      <c r="I31" s="198">
        <f>+(1-$B$32)*'Operating Budget'!I60</f>
        <v>0</v>
      </c>
      <c r="J31" s="198">
        <f>+(1-$B$32)*'Operating Budget'!J60</f>
        <v>0</v>
      </c>
      <c r="K31" s="198">
        <f>+(1-$B$32)*'Operating Budget'!K60</f>
        <v>0</v>
      </c>
      <c r="L31" s="198">
        <f>+(1-$B$32)*'Operating Budget'!L60</f>
        <v>0</v>
      </c>
      <c r="M31" s="198">
        <f>+(1-$B$32)*'Operating Budget'!M60</f>
        <v>0</v>
      </c>
      <c r="N31" s="198">
        <f>+(1-$B$32)*'Operating Budget'!N60</f>
        <v>0</v>
      </c>
      <c r="O31" s="198">
        <f>+(1-$B$32)*'Operating Budget'!O60</f>
        <v>0</v>
      </c>
      <c r="P31" s="198">
        <f>+(1-$B$32)*'Operating Budget'!P60</f>
        <v>0</v>
      </c>
      <c r="Q31" s="199">
        <f t="shared" si="20"/>
        <v>0</v>
      </c>
      <c r="R31" s="197">
        <f>+(1-$B$32)*'Operating Budget'!Q60</f>
        <v>0</v>
      </c>
      <c r="S31" s="198">
        <f>+(1-$B$32)*'Operating Budget'!R60</f>
        <v>0</v>
      </c>
      <c r="T31" s="198">
        <f>+(1-$B$32)*'Operating Budget'!S60</f>
        <v>0</v>
      </c>
      <c r="U31" s="198">
        <f>+(1-$B$32)*'Operating Budget'!T60</f>
        <v>0</v>
      </c>
      <c r="V31" s="198">
        <f>+(1-$B$32)*'Operating Budget'!U60</f>
        <v>0</v>
      </c>
      <c r="W31" s="198">
        <f>+(1-$B$32)*'Operating Budget'!V60</f>
        <v>0</v>
      </c>
      <c r="X31" s="198">
        <f>+(1-$B$32)*'Operating Budget'!W60</f>
        <v>0</v>
      </c>
      <c r="Y31" s="198">
        <f>+(1-$B$32)*'Operating Budget'!X60</f>
        <v>0</v>
      </c>
      <c r="Z31" s="198">
        <f>+(1-$B$32)*'Operating Budget'!Y60</f>
        <v>0</v>
      </c>
      <c r="AA31" s="198">
        <f>+(1-$B$32)*'Operating Budget'!Z60</f>
        <v>0</v>
      </c>
      <c r="AB31" s="198">
        <f>+(1-$B$32)*'Operating Budget'!AA60</f>
        <v>0</v>
      </c>
      <c r="AC31" s="198">
        <f>+(1-$B$32)*'Operating Budget'!AB60</f>
        <v>0</v>
      </c>
      <c r="AD31" s="199">
        <f t="shared" si="21"/>
        <v>0</v>
      </c>
      <c r="AE31" s="200">
        <f>+(1-$B$32)*'Operating Budget'!AC60</f>
        <v>0</v>
      </c>
      <c r="AF31" s="201">
        <f>+(1-$B$32)*'Operating Budget'!AD60</f>
        <v>0</v>
      </c>
      <c r="AG31" s="201">
        <f>+(1-$B$32)*'Operating Budget'!AE60</f>
        <v>0</v>
      </c>
      <c r="AH31" s="201">
        <f>+(1-$B$32)*'Operating Budget'!AF60</f>
        <v>0</v>
      </c>
      <c r="AI31" s="201">
        <f>+(1-$B$32)*'Operating Budget'!AG60</f>
        <v>0</v>
      </c>
      <c r="AJ31" s="201">
        <f>+(1-$B$32)*'Operating Budget'!AH60</f>
        <v>0</v>
      </c>
      <c r="AK31" s="201">
        <f>+(1-$B$32)*'Operating Budget'!AI60</f>
        <v>0</v>
      </c>
      <c r="AL31" s="201">
        <f>+(1-$B$32)*'Operating Budget'!AJ60</f>
        <v>0</v>
      </c>
      <c r="AM31" s="201">
        <f>+(1-$B$32)*'Operating Budget'!AK60</f>
        <v>0</v>
      </c>
      <c r="AN31" s="201">
        <f>+(1-$B$32)*'Operating Budget'!AL60</f>
        <v>0</v>
      </c>
      <c r="AO31" s="201">
        <f>+(1-$B$32)*'Operating Budget'!AM60</f>
        <v>0</v>
      </c>
      <c r="AP31" s="201">
        <f>+(1-$B$32)*'Operating Budget'!AN60</f>
        <v>0</v>
      </c>
      <c r="AQ31" s="199">
        <f t="shared" si="22"/>
        <v>0</v>
      </c>
      <c r="AR31" s="201">
        <f>+(1-$B$32)*'Operating Budget'!AO60</f>
        <v>0</v>
      </c>
      <c r="AS31" s="201">
        <f>+(1-$B$32)*'Operating Budget'!AP60</f>
        <v>0</v>
      </c>
      <c r="AT31" s="201">
        <f>+(1-$B$32)*'Operating Budget'!AQ60</f>
        <v>0</v>
      </c>
      <c r="AU31" s="201">
        <f>+(1-$B$32)*'Operating Budget'!AR60</f>
        <v>0</v>
      </c>
      <c r="AV31" s="201">
        <f>+(1-$B$32)*'Operating Budget'!AS60</f>
        <v>0</v>
      </c>
      <c r="AW31" s="201">
        <f>+(1-$B$32)*'Operating Budget'!AT60</f>
        <v>0</v>
      </c>
      <c r="AX31" s="201">
        <f>+(1-$B$32)*'Operating Budget'!AU60</f>
        <v>0</v>
      </c>
      <c r="AY31" s="201">
        <f>+(1-$B$32)*'Operating Budget'!AV60</f>
        <v>0</v>
      </c>
      <c r="AZ31" s="201">
        <f>+(1-$B$32)*'Operating Budget'!AW60</f>
        <v>0</v>
      </c>
      <c r="BA31" s="201">
        <f>+(1-$B$32)*'Operating Budget'!AX60</f>
        <v>0</v>
      </c>
      <c r="BB31" s="201">
        <f>+(1-$B$32)*'Operating Budget'!AY60</f>
        <v>0</v>
      </c>
      <c r="BC31" s="201">
        <f>+(1-$B$32)*'Operating Budget'!AZ60</f>
        <v>0</v>
      </c>
      <c r="BD31" s="199">
        <f t="shared" si="23"/>
        <v>0</v>
      </c>
      <c r="BE31" s="200">
        <f>+(1-$B$32)*'Operating Budget'!BA60</f>
        <v>0</v>
      </c>
      <c r="BF31" s="201">
        <f>+(1-$B$32)*'Operating Budget'!BB60</f>
        <v>0</v>
      </c>
      <c r="BG31" s="201">
        <f>+(1-$B$32)*'Operating Budget'!BC60</f>
        <v>0</v>
      </c>
      <c r="BH31" s="201">
        <f>+(1-$B$32)*'Operating Budget'!BD60</f>
        <v>0</v>
      </c>
      <c r="BI31" s="201">
        <f>+(1-$B$32)*'Operating Budget'!BE60</f>
        <v>0</v>
      </c>
      <c r="BJ31" s="201">
        <f>+(1-$B$32)*'Operating Budget'!BF60</f>
        <v>0</v>
      </c>
      <c r="BK31" s="201">
        <f>+(1-$B$32)*'Operating Budget'!BG60</f>
        <v>0</v>
      </c>
      <c r="BL31" s="201">
        <f>+(1-$B$32)*'Operating Budget'!BH60</f>
        <v>0</v>
      </c>
      <c r="BM31" s="201">
        <f>+(1-$B$32)*'Operating Budget'!BI60</f>
        <v>0</v>
      </c>
      <c r="BN31" s="201">
        <f>+(1-$B$32)*'Operating Budget'!BJ60</f>
        <v>0</v>
      </c>
      <c r="BO31" s="201">
        <f>+(1-$B$32)*'Operating Budget'!BK60</f>
        <v>0</v>
      </c>
      <c r="BP31" s="201">
        <f>+(1-$B$32)*'Operating Budget'!BL60</f>
        <v>0</v>
      </c>
      <c r="BQ31" s="158">
        <f t="shared" si="24"/>
        <v>0</v>
      </c>
    </row>
    <row r="32" spans="1:69" ht="15.75" customHeight="1" x14ac:dyDescent="0.4">
      <c r="A32" s="141" t="s">
        <v>152</v>
      </c>
      <c r="B32" s="170">
        <v>0</v>
      </c>
      <c r="C32" s="146" t="s">
        <v>139</v>
      </c>
      <c r="D32" s="236"/>
      <c r="E32" s="197"/>
      <c r="F32" s="198">
        <f>+'Operating Budget'!E60-'Cash Flow Budget'!E31</f>
        <v>0</v>
      </c>
      <c r="G32" s="198">
        <f>+'Operating Budget'!F60-'Cash Flow Budget'!F31</f>
        <v>0</v>
      </c>
      <c r="H32" s="198">
        <f>+'Operating Budget'!G60-'Cash Flow Budget'!G31</f>
        <v>0</v>
      </c>
      <c r="I32" s="198">
        <f>+'Operating Budget'!H60-'Cash Flow Budget'!H31</f>
        <v>0</v>
      </c>
      <c r="J32" s="198">
        <f>+'Operating Budget'!I60-'Cash Flow Budget'!I31</f>
        <v>0</v>
      </c>
      <c r="K32" s="198">
        <f>+'Operating Budget'!J60-'Cash Flow Budget'!J31</f>
        <v>0</v>
      </c>
      <c r="L32" s="198">
        <f>+'Operating Budget'!K60-'Cash Flow Budget'!K31</f>
        <v>0</v>
      </c>
      <c r="M32" s="198">
        <f>+'Operating Budget'!L60-'Cash Flow Budget'!L31</f>
        <v>0</v>
      </c>
      <c r="N32" s="198">
        <f>+'Operating Budget'!M60-'Cash Flow Budget'!M31</f>
        <v>0</v>
      </c>
      <c r="O32" s="198">
        <f>+'Operating Budget'!N60-'Cash Flow Budget'!N31</f>
        <v>0</v>
      </c>
      <c r="P32" s="198">
        <f>+'Operating Budget'!O60-'Cash Flow Budget'!O31</f>
        <v>0</v>
      </c>
      <c r="Q32" s="199">
        <f t="shared" si="20"/>
        <v>0</v>
      </c>
      <c r="R32" s="197">
        <f>+'Operating Budget'!P60-'Cash Flow Budget'!P31</f>
        <v>0</v>
      </c>
      <c r="S32" s="198">
        <f>+'Operating Budget'!Q60-'Cash Flow Budget'!R31</f>
        <v>0</v>
      </c>
      <c r="T32" s="198">
        <f>+'Operating Budget'!R60-'Cash Flow Budget'!S31</f>
        <v>0</v>
      </c>
      <c r="U32" s="198">
        <f>+'Operating Budget'!S60-'Cash Flow Budget'!T31</f>
        <v>0</v>
      </c>
      <c r="V32" s="198">
        <f>+'Operating Budget'!T60-'Cash Flow Budget'!U31</f>
        <v>0</v>
      </c>
      <c r="W32" s="198">
        <f>+'Operating Budget'!U60-'Cash Flow Budget'!V31</f>
        <v>0</v>
      </c>
      <c r="X32" s="198">
        <f>+'Operating Budget'!V60-'Cash Flow Budget'!W31</f>
        <v>0</v>
      </c>
      <c r="Y32" s="198">
        <f>+'Operating Budget'!W60-'Cash Flow Budget'!X31</f>
        <v>0</v>
      </c>
      <c r="Z32" s="198">
        <f>+'Operating Budget'!X60-'Cash Flow Budget'!Y31</f>
        <v>0</v>
      </c>
      <c r="AA32" s="198">
        <f>+'Operating Budget'!Y60-'Cash Flow Budget'!Z31</f>
        <v>0</v>
      </c>
      <c r="AB32" s="198">
        <f>+'Operating Budget'!Z60-'Cash Flow Budget'!AA31</f>
        <v>0</v>
      </c>
      <c r="AC32" s="198">
        <f>+'Operating Budget'!AA60-'Cash Flow Budget'!AB31</f>
        <v>0</v>
      </c>
      <c r="AD32" s="199">
        <f t="shared" si="21"/>
        <v>0</v>
      </c>
      <c r="AE32" s="200">
        <f>+'Operating Budget'!AB60-'Cash Flow Budget'!AC31</f>
        <v>0</v>
      </c>
      <c r="AF32" s="201">
        <f>+'Operating Budget'!AC60-'Cash Flow Budget'!AE31</f>
        <v>0</v>
      </c>
      <c r="AG32" s="201">
        <f>+'Operating Budget'!AD60-'Cash Flow Budget'!AF31</f>
        <v>0</v>
      </c>
      <c r="AH32" s="201">
        <f>+'Operating Budget'!AE60-'Cash Flow Budget'!AG31</f>
        <v>0</v>
      </c>
      <c r="AI32" s="201">
        <f>+'Operating Budget'!AF60-'Cash Flow Budget'!AH31</f>
        <v>0</v>
      </c>
      <c r="AJ32" s="201">
        <f>+'Operating Budget'!AG60-'Cash Flow Budget'!AI31</f>
        <v>0</v>
      </c>
      <c r="AK32" s="201">
        <f>+'Operating Budget'!AH60-'Cash Flow Budget'!AJ31</f>
        <v>0</v>
      </c>
      <c r="AL32" s="201">
        <f>+'Operating Budget'!AI60-'Cash Flow Budget'!AK31</f>
        <v>0</v>
      </c>
      <c r="AM32" s="201">
        <f>+'Operating Budget'!AJ60-'Cash Flow Budget'!AL31</f>
        <v>0</v>
      </c>
      <c r="AN32" s="201">
        <f>+'Operating Budget'!AK60-'Cash Flow Budget'!AM31</f>
        <v>0</v>
      </c>
      <c r="AO32" s="201">
        <f>+'Operating Budget'!AL60-'Cash Flow Budget'!AN31</f>
        <v>0</v>
      </c>
      <c r="AP32" s="201">
        <f>+'Operating Budget'!AM60-'Cash Flow Budget'!AO31</f>
        <v>0</v>
      </c>
      <c r="AQ32" s="199">
        <f t="shared" si="22"/>
        <v>0</v>
      </c>
      <c r="AR32" s="201">
        <f>+'Operating Budget'!AN60-'Cash Flow Budget'!AP31</f>
        <v>0</v>
      </c>
      <c r="AS32" s="201">
        <f>+'Operating Budget'!AO60-'Cash Flow Budget'!AR31</f>
        <v>0</v>
      </c>
      <c r="AT32" s="201">
        <f>+'Operating Budget'!AP60-'Cash Flow Budget'!AS31</f>
        <v>0</v>
      </c>
      <c r="AU32" s="201">
        <f>+'Operating Budget'!AQ60-'Cash Flow Budget'!AT31</f>
        <v>0</v>
      </c>
      <c r="AV32" s="201">
        <f>+'Operating Budget'!AR60-'Cash Flow Budget'!AU31</f>
        <v>0</v>
      </c>
      <c r="AW32" s="201">
        <f>+'Operating Budget'!AS60-'Cash Flow Budget'!AV31</f>
        <v>0</v>
      </c>
      <c r="AX32" s="201">
        <f>+'Operating Budget'!AT60-'Cash Flow Budget'!AW31</f>
        <v>0</v>
      </c>
      <c r="AY32" s="201">
        <f>+'Operating Budget'!AU60-'Cash Flow Budget'!AX31</f>
        <v>0</v>
      </c>
      <c r="AZ32" s="201">
        <f>+'Operating Budget'!AV60-'Cash Flow Budget'!AY31</f>
        <v>0</v>
      </c>
      <c r="BA32" s="201">
        <f>+'Operating Budget'!AW60-'Cash Flow Budget'!AZ31</f>
        <v>0</v>
      </c>
      <c r="BB32" s="201">
        <f>+'Operating Budget'!AX60-'Cash Flow Budget'!BA31</f>
        <v>0</v>
      </c>
      <c r="BC32" s="201">
        <f>+'Operating Budget'!AY60-'Cash Flow Budget'!BB31</f>
        <v>0</v>
      </c>
      <c r="BD32" s="199">
        <f t="shared" si="23"/>
        <v>0</v>
      </c>
      <c r="BE32" s="200">
        <f>+'Operating Budget'!AZ60-'Cash Flow Budget'!BC31</f>
        <v>0</v>
      </c>
      <c r="BF32" s="201">
        <f>+'Operating Budget'!BA60-'Cash Flow Budget'!BE31</f>
        <v>0</v>
      </c>
      <c r="BG32" s="201">
        <f>+'Operating Budget'!BB60-'Cash Flow Budget'!BF31</f>
        <v>0</v>
      </c>
      <c r="BH32" s="201">
        <f>+'Operating Budget'!BC60-'Cash Flow Budget'!BG31</f>
        <v>0</v>
      </c>
      <c r="BI32" s="201">
        <f>+'Operating Budget'!BD60-'Cash Flow Budget'!BH31</f>
        <v>0</v>
      </c>
      <c r="BJ32" s="201">
        <f>+'Operating Budget'!BE60-'Cash Flow Budget'!BI31</f>
        <v>0</v>
      </c>
      <c r="BK32" s="201">
        <f>+'Operating Budget'!BF60-'Cash Flow Budget'!BJ31</f>
        <v>0</v>
      </c>
      <c r="BL32" s="201">
        <f>+'Operating Budget'!BG60-'Cash Flow Budget'!BK31</f>
        <v>0</v>
      </c>
      <c r="BM32" s="201">
        <f>+'Operating Budget'!BH60-'Cash Flow Budget'!BL31</f>
        <v>0</v>
      </c>
      <c r="BN32" s="201">
        <f>+'Operating Budget'!BI60-'Cash Flow Budget'!BM31</f>
        <v>0</v>
      </c>
      <c r="BO32" s="201">
        <f>+'Operating Budget'!BJ60-'Cash Flow Budget'!BN31</f>
        <v>0</v>
      </c>
      <c r="BP32" s="201">
        <f>+'Operating Budget'!BK60-'Cash Flow Budget'!BO31</f>
        <v>0</v>
      </c>
      <c r="BQ32" s="158">
        <f t="shared" si="24"/>
        <v>0</v>
      </c>
    </row>
    <row r="33" spans="1:69" ht="15.75" customHeight="1" x14ac:dyDescent="0.4">
      <c r="A33" s="141" t="s">
        <v>136</v>
      </c>
      <c r="B33" s="180"/>
      <c r="C33" s="146" t="s">
        <v>140</v>
      </c>
      <c r="D33" s="236"/>
      <c r="E33" s="197">
        <f>+(1-$B$36)*'Operating Budget'!E64</f>
        <v>0</v>
      </c>
      <c r="F33" s="198">
        <f>+(1-$B$36)*'Operating Budget'!F64</f>
        <v>0</v>
      </c>
      <c r="G33" s="198">
        <f>+(1-$B$36)*'Operating Budget'!G64</f>
        <v>0</v>
      </c>
      <c r="H33" s="198">
        <f>+(1-$B$36)*'Operating Budget'!H64</f>
        <v>0</v>
      </c>
      <c r="I33" s="198">
        <f>+(1-$B$36)*'Operating Budget'!I64</f>
        <v>0</v>
      </c>
      <c r="J33" s="198">
        <f>+(1-$B$36)*'Operating Budget'!J64</f>
        <v>0</v>
      </c>
      <c r="K33" s="198">
        <f>+(1-$B$36)*'Operating Budget'!K64</f>
        <v>0</v>
      </c>
      <c r="L33" s="198">
        <f>+(1-$B$36)*'Operating Budget'!L64</f>
        <v>0</v>
      </c>
      <c r="M33" s="198">
        <f>+(1-$B$36)*'Operating Budget'!M64</f>
        <v>0</v>
      </c>
      <c r="N33" s="198">
        <f>+(1-$B$36)*'Operating Budget'!N64</f>
        <v>0</v>
      </c>
      <c r="O33" s="198">
        <f>+(1-$B$36)*'Operating Budget'!O64</f>
        <v>0</v>
      </c>
      <c r="P33" s="198">
        <f>+(1-$B$36)*'Operating Budget'!P64</f>
        <v>0</v>
      </c>
      <c r="Q33" s="199">
        <f t="shared" si="20"/>
        <v>0</v>
      </c>
      <c r="R33" s="197">
        <f>+(1-$B$36)*'Operating Budget'!Q64</f>
        <v>0</v>
      </c>
      <c r="S33" s="198">
        <f>+(1-$B$36)*'Operating Budget'!R64</f>
        <v>0</v>
      </c>
      <c r="T33" s="198">
        <f>+(1-$B$36)*'Operating Budget'!S64</f>
        <v>0</v>
      </c>
      <c r="U33" s="198">
        <f>+(1-$B$36)*'Operating Budget'!T64</f>
        <v>0</v>
      </c>
      <c r="V33" s="198">
        <f>+(1-$B$36)*'Operating Budget'!U64</f>
        <v>0</v>
      </c>
      <c r="W33" s="198">
        <f>+(1-$B$36)*'Operating Budget'!V64</f>
        <v>0</v>
      </c>
      <c r="X33" s="198">
        <f>+(1-$B$36)*'Operating Budget'!W64</f>
        <v>0</v>
      </c>
      <c r="Y33" s="198">
        <f>+(1-$B$36)*'Operating Budget'!X64</f>
        <v>0</v>
      </c>
      <c r="Z33" s="198">
        <f>+(1-$B$36)*'Operating Budget'!Y64</f>
        <v>0</v>
      </c>
      <c r="AA33" s="198">
        <f>+(1-$B$36)*'Operating Budget'!Z64</f>
        <v>0</v>
      </c>
      <c r="AB33" s="198">
        <f>+(1-$B$36)*'Operating Budget'!AA64</f>
        <v>0</v>
      </c>
      <c r="AC33" s="198">
        <f>+(1-$B$36)*'Operating Budget'!AB64</f>
        <v>0</v>
      </c>
      <c r="AD33" s="199">
        <f t="shared" si="21"/>
        <v>0</v>
      </c>
      <c r="AE33" s="200">
        <f>+(1-$B$36)*'Operating Budget'!AC64</f>
        <v>0</v>
      </c>
      <c r="AF33" s="201">
        <f>+(1-$B$36)*'Operating Budget'!AD64</f>
        <v>0</v>
      </c>
      <c r="AG33" s="201">
        <f>+(1-$B$36)*'Operating Budget'!AE64</f>
        <v>0</v>
      </c>
      <c r="AH33" s="201">
        <f>+(1-$B$36)*'Operating Budget'!AF64</f>
        <v>0</v>
      </c>
      <c r="AI33" s="201">
        <f>+(1-$B$36)*'Operating Budget'!AG64</f>
        <v>0</v>
      </c>
      <c r="AJ33" s="201">
        <f>+(1-$B$36)*'Operating Budget'!AH64</f>
        <v>0</v>
      </c>
      <c r="AK33" s="201">
        <f>+(1-$B$36)*'Operating Budget'!AI64</f>
        <v>0</v>
      </c>
      <c r="AL33" s="201">
        <f>+(1-$B$36)*'Operating Budget'!AJ64</f>
        <v>0</v>
      </c>
      <c r="AM33" s="201">
        <f>+(1-$B$36)*'Operating Budget'!AK64</f>
        <v>0</v>
      </c>
      <c r="AN33" s="201">
        <f>+(1-$B$36)*'Operating Budget'!AL64</f>
        <v>0</v>
      </c>
      <c r="AO33" s="201">
        <f>+(1-$B$36)*'Operating Budget'!AM64</f>
        <v>0</v>
      </c>
      <c r="AP33" s="201">
        <f>+(1-$B$36)*'Operating Budget'!AN64</f>
        <v>0</v>
      </c>
      <c r="AQ33" s="199">
        <f t="shared" si="22"/>
        <v>0</v>
      </c>
      <c r="AR33" s="201">
        <f>+(1-$B$36)*'Operating Budget'!AO64</f>
        <v>0</v>
      </c>
      <c r="AS33" s="201">
        <f>+(1-$B$36)*'Operating Budget'!AP64</f>
        <v>0</v>
      </c>
      <c r="AT33" s="201">
        <f>+(1-$B$36)*'Operating Budget'!AQ64</f>
        <v>0</v>
      </c>
      <c r="AU33" s="201">
        <f>+(1-$B$36)*'Operating Budget'!AR64</f>
        <v>0</v>
      </c>
      <c r="AV33" s="201">
        <f>+(1-$B$36)*'Operating Budget'!AS64</f>
        <v>0</v>
      </c>
      <c r="AW33" s="201">
        <f>+(1-$B$36)*'Operating Budget'!AT64</f>
        <v>0</v>
      </c>
      <c r="AX33" s="201">
        <f>+(1-$B$36)*'Operating Budget'!AU64</f>
        <v>0</v>
      </c>
      <c r="AY33" s="201">
        <f>+(1-$B$36)*'Operating Budget'!AV64</f>
        <v>0</v>
      </c>
      <c r="AZ33" s="201">
        <f>+(1-$B$36)*'Operating Budget'!AW64</f>
        <v>0</v>
      </c>
      <c r="BA33" s="201">
        <f>+(1-$B$36)*'Operating Budget'!AX64</f>
        <v>0</v>
      </c>
      <c r="BB33" s="201">
        <f>+(1-$B$36)*'Operating Budget'!AY64</f>
        <v>0</v>
      </c>
      <c r="BC33" s="201">
        <f>+(1-$B$36)*'Operating Budget'!AZ64</f>
        <v>0</v>
      </c>
      <c r="BD33" s="199">
        <f t="shared" si="23"/>
        <v>0</v>
      </c>
      <c r="BE33" s="200">
        <f>+(1-$B$36)*'Operating Budget'!BA64</f>
        <v>0</v>
      </c>
      <c r="BF33" s="201">
        <f>+(1-$B$36)*'Operating Budget'!BB64</f>
        <v>0</v>
      </c>
      <c r="BG33" s="201">
        <f>+(1-$B$36)*'Operating Budget'!BC64</f>
        <v>0</v>
      </c>
      <c r="BH33" s="201">
        <f>+(1-$B$36)*'Operating Budget'!BD64</f>
        <v>0</v>
      </c>
      <c r="BI33" s="201">
        <f>+(1-$B$36)*'Operating Budget'!BE64</f>
        <v>0</v>
      </c>
      <c r="BJ33" s="201">
        <f>+(1-$B$36)*'Operating Budget'!BF64</f>
        <v>0</v>
      </c>
      <c r="BK33" s="201">
        <f>+(1-$B$36)*'Operating Budget'!BG64</f>
        <v>0</v>
      </c>
      <c r="BL33" s="201">
        <f>+(1-$B$36)*'Operating Budget'!BH64</f>
        <v>0</v>
      </c>
      <c r="BM33" s="201">
        <f>+(1-$B$36)*'Operating Budget'!BI64</f>
        <v>0</v>
      </c>
      <c r="BN33" s="201">
        <f>+(1-$B$36)*'Operating Budget'!BJ64</f>
        <v>0</v>
      </c>
      <c r="BO33" s="201">
        <f>+(1-$B$36)*'Operating Budget'!BK64</f>
        <v>0</v>
      </c>
      <c r="BP33" s="201">
        <f>+(1-$B$36)*'Operating Budget'!BL64</f>
        <v>0</v>
      </c>
      <c r="BQ33" s="158">
        <f t="shared" si="24"/>
        <v>0</v>
      </c>
    </row>
    <row r="34" spans="1:69" ht="15.75" customHeight="1" x14ac:dyDescent="0.4">
      <c r="A34" s="180"/>
      <c r="B34" s="180"/>
      <c r="C34" s="189" t="s">
        <v>141</v>
      </c>
      <c r="D34" s="237"/>
      <c r="E34" s="203"/>
      <c r="F34" s="204">
        <f>+'Operating Budget'!E64-'Cash Flow Budget'!E33</f>
        <v>0</v>
      </c>
      <c r="G34" s="204">
        <f>+'Operating Budget'!F64-'Cash Flow Budget'!F33</f>
        <v>0</v>
      </c>
      <c r="H34" s="204">
        <f>+'Operating Budget'!G64-'Cash Flow Budget'!G33</f>
        <v>0</v>
      </c>
      <c r="I34" s="204">
        <f>+'Operating Budget'!H64-'Cash Flow Budget'!H33</f>
        <v>0</v>
      </c>
      <c r="J34" s="204">
        <f>+'Operating Budget'!I64-'Cash Flow Budget'!I33</f>
        <v>0</v>
      </c>
      <c r="K34" s="204">
        <f>+'Operating Budget'!J64-'Cash Flow Budget'!J33</f>
        <v>0</v>
      </c>
      <c r="L34" s="204">
        <f>+'Operating Budget'!K64-'Cash Flow Budget'!K33</f>
        <v>0</v>
      </c>
      <c r="M34" s="204">
        <f>+'Operating Budget'!L64-'Cash Flow Budget'!L33</f>
        <v>0</v>
      </c>
      <c r="N34" s="204">
        <f>+'Operating Budget'!M64-'Cash Flow Budget'!M33</f>
        <v>0</v>
      </c>
      <c r="O34" s="204">
        <f>+'Operating Budget'!N64-'Cash Flow Budget'!N33</f>
        <v>0</v>
      </c>
      <c r="P34" s="204">
        <f>+'Operating Budget'!O64-'Cash Flow Budget'!O33</f>
        <v>0</v>
      </c>
      <c r="Q34" s="205">
        <f t="shared" si="20"/>
        <v>0</v>
      </c>
      <c r="R34" s="203">
        <f>+'Operating Budget'!P64-'Cash Flow Budget'!P33</f>
        <v>0</v>
      </c>
      <c r="S34" s="204">
        <f>+'Operating Budget'!Q64-'Cash Flow Budget'!R33</f>
        <v>0</v>
      </c>
      <c r="T34" s="204">
        <f>+'Operating Budget'!R64-'Cash Flow Budget'!S33</f>
        <v>0</v>
      </c>
      <c r="U34" s="204">
        <f>+'Operating Budget'!S64-'Cash Flow Budget'!T33</f>
        <v>0</v>
      </c>
      <c r="V34" s="204">
        <f>+'Operating Budget'!T64-'Cash Flow Budget'!U33</f>
        <v>0</v>
      </c>
      <c r="W34" s="204">
        <f>+'Operating Budget'!U64-'Cash Flow Budget'!V33</f>
        <v>0</v>
      </c>
      <c r="X34" s="204">
        <f>+'Operating Budget'!V64-'Cash Flow Budget'!W33</f>
        <v>0</v>
      </c>
      <c r="Y34" s="204">
        <f>+'Operating Budget'!W64-'Cash Flow Budget'!X33</f>
        <v>0</v>
      </c>
      <c r="Z34" s="204">
        <f>+'Operating Budget'!X64-'Cash Flow Budget'!Y33</f>
        <v>0</v>
      </c>
      <c r="AA34" s="204">
        <f>+'Operating Budget'!Y64-'Cash Flow Budget'!Z33</f>
        <v>0</v>
      </c>
      <c r="AB34" s="204">
        <f>+'Operating Budget'!Z64-'Cash Flow Budget'!AA33</f>
        <v>0</v>
      </c>
      <c r="AC34" s="204">
        <f>+'Operating Budget'!AA64-'Cash Flow Budget'!AB33</f>
        <v>0</v>
      </c>
      <c r="AD34" s="205">
        <f t="shared" si="21"/>
        <v>0</v>
      </c>
      <c r="AE34" s="223">
        <f>+'Operating Budget'!AB64-'Cash Flow Budget'!AC33</f>
        <v>0</v>
      </c>
      <c r="AF34" s="224">
        <f>+'Operating Budget'!AC64-'Cash Flow Budget'!AE33</f>
        <v>0</v>
      </c>
      <c r="AG34" s="224">
        <f>+'Operating Budget'!AD64-'Cash Flow Budget'!AF33</f>
        <v>0</v>
      </c>
      <c r="AH34" s="224">
        <f>+'Operating Budget'!AE64-'Cash Flow Budget'!AG33</f>
        <v>0</v>
      </c>
      <c r="AI34" s="224">
        <f>+'Operating Budget'!AF64-'Cash Flow Budget'!AH33</f>
        <v>0</v>
      </c>
      <c r="AJ34" s="224">
        <f>+'Operating Budget'!AG64-'Cash Flow Budget'!AI33</f>
        <v>0</v>
      </c>
      <c r="AK34" s="224">
        <f>+'Operating Budget'!AH64-'Cash Flow Budget'!AJ33</f>
        <v>0</v>
      </c>
      <c r="AL34" s="224">
        <f>+'Operating Budget'!AI64-'Cash Flow Budget'!AK33</f>
        <v>0</v>
      </c>
      <c r="AM34" s="224">
        <f>+'Operating Budget'!AJ64-'Cash Flow Budget'!AL33</f>
        <v>0</v>
      </c>
      <c r="AN34" s="224">
        <f>+'Operating Budget'!AK64-'Cash Flow Budget'!AM33</f>
        <v>0</v>
      </c>
      <c r="AO34" s="224">
        <f>+'Operating Budget'!AL64-'Cash Flow Budget'!AN33</f>
        <v>0</v>
      </c>
      <c r="AP34" s="224">
        <f>+'Operating Budget'!AM64-'Cash Flow Budget'!AO33</f>
        <v>0</v>
      </c>
      <c r="AQ34" s="205">
        <f t="shared" si="22"/>
        <v>0</v>
      </c>
      <c r="AR34" s="224">
        <f>+'Operating Budget'!AN64-'Cash Flow Budget'!AP33</f>
        <v>0</v>
      </c>
      <c r="AS34" s="224">
        <f>+'Operating Budget'!AO64-'Cash Flow Budget'!AR33</f>
        <v>0</v>
      </c>
      <c r="AT34" s="224">
        <f>+'Operating Budget'!AP64-'Cash Flow Budget'!AS33</f>
        <v>0</v>
      </c>
      <c r="AU34" s="224">
        <f>+'Operating Budget'!AQ64-'Cash Flow Budget'!AT33</f>
        <v>0</v>
      </c>
      <c r="AV34" s="224">
        <f>+'Operating Budget'!AR64-'Cash Flow Budget'!AU33</f>
        <v>0</v>
      </c>
      <c r="AW34" s="224">
        <f>+'Operating Budget'!AS64-'Cash Flow Budget'!AV33</f>
        <v>0</v>
      </c>
      <c r="AX34" s="224">
        <f>+'Operating Budget'!AT64-'Cash Flow Budget'!AW33</f>
        <v>0</v>
      </c>
      <c r="AY34" s="224">
        <f>+'Operating Budget'!AU64-'Cash Flow Budget'!AX33</f>
        <v>0</v>
      </c>
      <c r="AZ34" s="224">
        <f>+'Operating Budget'!AV64-'Cash Flow Budget'!AY33</f>
        <v>0</v>
      </c>
      <c r="BA34" s="224">
        <f>+'Operating Budget'!AW64-'Cash Flow Budget'!AZ33</f>
        <v>0</v>
      </c>
      <c r="BB34" s="224">
        <f>+'Operating Budget'!AX64-'Cash Flow Budget'!BA33</f>
        <v>0</v>
      </c>
      <c r="BC34" s="224">
        <f>+'Operating Budget'!AY64-'Cash Flow Budget'!BB33</f>
        <v>0</v>
      </c>
      <c r="BD34" s="205">
        <f t="shared" si="23"/>
        <v>0</v>
      </c>
      <c r="BE34" s="223">
        <f>+'Operating Budget'!AZ64-'Cash Flow Budget'!BC33</f>
        <v>0</v>
      </c>
      <c r="BF34" s="224">
        <f>+'Operating Budget'!BA64-'Cash Flow Budget'!BE33</f>
        <v>0</v>
      </c>
      <c r="BG34" s="224">
        <f>+'Operating Budget'!BB64-'Cash Flow Budget'!BF33</f>
        <v>0</v>
      </c>
      <c r="BH34" s="224">
        <f>+'Operating Budget'!BC64-'Cash Flow Budget'!BG33</f>
        <v>0</v>
      </c>
      <c r="BI34" s="224">
        <f>+'Operating Budget'!BD64-'Cash Flow Budget'!BH33</f>
        <v>0</v>
      </c>
      <c r="BJ34" s="224">
        <f>+'Operating Budget'!BE64-'Cash Flow Budget'!BI33</f>
        <v>0</v>
      </c>
      <c r="BK34" s="224">
        <f>+'Operating Budget'!BF64-'Cash Flow Budget'!BJ33</f>
        <v>0</v>
      </c>
      <c r="BL34" s="224">
        <f>+'Operating Budget'!BG64-'Cash Flow Budget'!BK33</f>
        <v>0</v>
      </c>
      <c r="BM34" s="224">
        <f>+'Operating Budget'!BH64-'Cash Flow Budget'!BL33</f>
        <v>0</v>
      </c>
      <c r="BN34" s="224">
        <f>+'Operating Budget'!BI64-'Cash Flow Budget'!BM33</f>
        <v>0</v>
      </c>
      <c r="BO34" s="224">
        <f>+'Operating Budget'!BJ64-'Cash Flow Budget'!BN33</f>
        <v>0</v>
      </c>
      <c r="BP34" s="224">
        <f>+'Operating Budget'!BK64-'Cash Flow Budget'!BO33</f>
        <v>0</v>
      </c>
      <c r="BQ34" s="161">
        <f t="shared" si="24"/>
        <v>0</v>
      </c>
    </row>
    <row r="35" spans="1:69" ht="15.75" customHeight="1" x14ac:dyDescent="0.35">
      <c r="A35" s="181" t="s">
        <v>93</v>
      </c>
      <c r="B35" s="180"/>
      <c r="C35" s="186" t="s">
        <v>107</v>
      </c>
      <c r="D35" s="238"/>
      <c r="E35" s="207">
        <f t="shared" ref="E35:AD35" si="25">SUM(E27:E34)</f>
        <v>0</v>
      </c>
      <c r="F35" s="208">
        <f t="shared" si="25"/>
        <v>0</v>
      </c>
      <c r="G35" s="208">
        <f t="shared" si="25"/>
        <v>0</v>
      </c>
      <c r="H35" s="208">
        <f t="shared" si="25"/>
        <v>0</v>
      </c>
      <c r="I35" s="208">
        <f t="shared" si="25"/>
        <v>0</v>
      </c>
      <c r="J35" s="208">
        <f t="shared" si="25"/>
        <v>0</v>
      </c>
      <c r="K35" s="208">
        <f t="shared" si="25"/>
        <v>0</v>
      </c>
      <c r="L35" s="208">
        <f t="shared" si="25"/>
        <v>0</v>
      </c>
      <c r="M35" s="208">
        <f t="shared" si="25"/>
        <v>0</v>
      </c>
      <c r="N35" s="208">
        <f t="shared" si="25"/>
        <v>0</v>
      </c>
      <c r="O35" s="208">
        <f t="shared" si="25"/>
        <v>0</v>
      </c>
      <c r="P35" s="208">
        <f t="shared" si="25"/>
        <v>0</v>
      </c>
      <c r="Q35" s="209">
        <f t="shared" si="25"/>
        <v>0</v>
      </c>
      <c r="R35" s="207">
        <f t="shared" si="25"/>
        <v>0</v>
      </c>
      <c r="S35" s="208">
        <f t="shared" si="25"/>
        <v>0</v>
      </c>
      <c r="T35" s="208">
        <f t="shared" si="25"/>
        <v>0</v>
      </c>
      <c r="U35" s="208">
        <f t="shared" si="25"/>
        <v>0</v>
      </c>
      <c r="V35" s="208">
        <f t="shared" si="25"/>
        <v>0</v>
      </c>
      <c r="W35" s="208">
        <f t="shared" si="25"/>
        <v>0</v>
      </c>
      <c r="X35" s="208">
        <f t="shared" si="25"/>
        <v>0</v>
      </c>
      <c r="Y35" s="208">
        <f t="shared" si="25"/>
        <v>0</v>
      </c>
      <c r="Z35" s="208">
        <f t="shared" si="25"/>
        <v>0</v>
      </c>
      <c r="AA35" s="208">
        <f t="shared" si="25"/>
        <v>0</v>
      </c>
      <c r="AB35" s="208">
        <f t="shared" si="25"/>
        <v>0</v>
      </c>
      <c r="AC35" s="208">
        <f t="shared" si="25"/>
        <v>0</v>
      </c>
      <c r="AD35" s="209">
        <f t="shared" si="25"/>
        <v>0</v>
      </c>
      <c r="AE35" s="207">
        <f t="shared" ref="AE35:BQ35" si="26">SUM(AE27:AE34)</f>
        <v>0</v>
      </c>
      <c r="AF35" s="208">
        <f t="shared" si="26"/>
        <v>0</v>
      </c>
      <c r="AG35" s="208">
        <f t="shared" si="26"/>
        <v>0</v>
      </c>
      <c r="AH35" s="208">
        <f t="shared" si="26"/>
        <v>0</v>
      </c>
      <c r="AI35" s="208">
        <f t="shared" si="26"/>
        <v>0</v>
      </c>
      <c r="AJ35" s="208">
        <f t="shared" si="26"/>
        <v>0</v>
      </c>
      <c r="AK35" s="208">
        <f t="shared" si="26"/>
        <v>0</v>
      </c>
      <c r="AL35" s="208">
        <f t="shared" si="26"/>
        <v>0</v>
      </c>
      <c r="AM35" s="208">
        <f t="shared" si="26"/>
        <v>0</v>
      </c>
      <c r="AN35" s="208">
        <f t="shared" si="26"/>
        <v>0</v>
      </c>
      <c r="AO35" s="208">
        <f t="shared" si="26"/>
        <v>0</v>
      </c>
      <c r="AP35" s="208">
        <f t="shared" si="26"/>
        <v>0</v>
      </c>
      <c r="AQ35" s="209">
        <f t="shared" si="26"/>
        <v>0</v>
      </c>
      <c r="AR35" s="208">
        <f t="shared" si="26"/>
        <v>0</v>
      </c>
      <c r="AS35" s="208">
        <f t="shared" si="26"/>
        <v>0</v>
      </c>
      <c r="AT35" s="208">
        <f t="shared" si="26"/>
        <v>0</v>
      </c>
      <c r="AU35" s="208">
        <f t="shared" si="26"/>
        <v>0</v>
      </c>
      <c r="AV35" s="208">
        <f t="shared" si="26"/>
        <v>0</v>
      </c>
      <c r="AW35" s="208">
        <f t="shared" si="26"/>
        <v>0</v>
      </c>
      <c r="AX35" s="208">
        <f t="shared" si="26"/>
        <v>0</v>
      </c>
      <c r="AY35" s="208">
        <f t="shared" si="26"/>
        <v>0</v>
      </c>
      <c r="AZ35" s="208">
        <f t="shared" si="26"/>
        <v>0</v>
      </c>
      <c r="BA35" s="208">
        <f t="shared" si="26"/>
        <v>0</v>
      </c>
      <c r="BB35" s="208">
        <f t="shared" si="26"/>
        <v>0</v>
      </c>
      <c r="BC35" s="208">
        <f t="shared" si="26"/>
        <v>0</v>
      </c>
      <c r="BD35" s="209">
        <f t="shared" si="26"/>
        <v>0</v>
      </c>
      <c r="BE35" s="207">
        <f t="shared" si="26"/>
        <v>0</v>
      </c>
      <c r="BF35" s="208">
        <f t="shared" si="26"/>
        <v>0</v>
      </c>
      <c r="BG35" s="208">
        <f t="shared" si="26"/>
        <v>0</v>
      </c>
      <c r="BH35" s="208">
        <f t="shared" si="26"/>
        <v>0</v>
      </c>
      <c r="BI35" s="208">
        <f t="shared" si="26"/>
        <v>0</v>
      </c>
      <c r="BJ35" s="208">
        <f t="shared" si="26"/>
        <v>0</v>
      </c>
      <c r="BK35" s="208">
        <f t="shared" si="26"/>
        <v>0</v>
      </c>
      <c r="BL35" s="208">
        <f t="shared" si="26"/>
        <v>0</v>
      </c>
      <c r="BM35" s="208">
        <f t="shared" si="26"/>
        <v>0</v>
      </c>
      <c r="BN35" s="208">
        <f t="shared" si="26"/>
        <v>0</v>
      </c>
      <c r="BO35" s="208">
        <f t="shared" si="26"/>
        <v>0</v>
      </c>
      <c r="BP35" s="208">
        <f t="shared" si="26"/>
        <v>0</v>
      </c>
      <c r="BQ35" s="162">
        <f t="shared" si="26"/>
        <v>0</v>
      </c>
    </row>
    <row r="36" spans="1:69" ht="15.75" customHeight="1" x14ac:dyDescent="0.4">
      <c r="A36" s="141" t="s">
        <v>152</v>
      </c>
      <c r="B36" s="170">
        <v>0</v>
      </c>
      <c r="C36" s="186"/>
      <c r="D36" s="238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9"/>
      <c r="R36" s="220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221"/>
      <c r="AE36" s="215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221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221"/>
      <c r="BE36" s="215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71"/>
    </row>
    <row r="37" spans="1:69" ht="15.75" customHeight="1" x14ac:dyDescent="0.4">
      <c r="A37" s="141"/>
      <c r="B37" s="191"/>
      <c r="C37" s="188" t="s">
        <v>156</v>
      </c>
      <c r="D37" s="239" t="s">
        <v>157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9"/>
      <c r="R37" s="220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221"/>
      <c r="AE37" s="215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221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221"/>
      <c r="BE37" s="215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71"/>
    </row>
    <row r="38" spans="1:69" ht="15.75" customHeight="1" x14ac:dyDescent="0.4">
      <c r="A38" s="141" t="s">
        <v>136</v>
      </c>
      <c r="B38" s="180"/>
      <c r="C38" s="146" t="str">
        <f>+'Operating Budget'!D71</f>
        <v>Professional Fees</v>
      </c>
      <c r="D38" s="172">
        <v>0</v>
      </c>
      <c r="E38" s="197">
        <f>'Operating Budget'!E71</f>
        <v>0</v>
      </c>
      <c r="F38" s="198">
        <f>'Operating Budget'!F71</f>
        <v>0</v>
      </c>
      <c r="G38" s="198">
        <f>'Operating Budget'!G71</f>
        <v>0</v>
      </c>
      <c r="H38" s="198">
        <f>'Operating Budget'!H71</f>
        <v>0</v>
      </c>
      <c r="I38" s="198">
        <f>'Operating Budget'!I71</f>
        <v>0</v>
      </c>
      <c r="J38" s="198">
        <f>'Operating Budget'!J71</f>
        <v>0</v>
      </c>
      <c r="K38" s="198">
        <f>'Operating Budget'!K71</f>
        <v>0</v>
      </c>
      <c r="L38" s="198">
        <f>'Operating Budget'!L71</f>
        <v>0</v>
      </c>
      <c r="M38" s="198">
        <f>'Operating Budget'!M71</f>
        <v>0</v>
      </c>
      <c r="N38" s="198">
        <f>'Operating Budget'!N71</f>
        <v>0</v>
      </c>
      <c r="O38" s="198">
        <f>'Operating Budget'!O71</f>
        <v>0</v>
      </c>
      <c r="P38" s="198">
        <f>'Operating Budget'!P71</f>
        <v>0</v>
      </c>
      <c r="Q38" s="199">
        <f t="shared" ref="Q38:Q57" si="27">SUM(D38:P38)</f>
        <v>0</v>
      </c>
      <c r="R38" s="197">
        <f>'Operating Budget'!Q71</f>
        <v>0</v>
      </c>
      <c r="S38" s="198">
        <f>'Operating Budget'!R71</f>
        <v>0</v>
      </c>
      <c r="T38" s="198">
        <f>'Operating Budget'!S71</f>
        <v>0</v>
      </c>
      <c r="U38" s="198">
        <f>'Operating Budget'!T71</f>
        <v>0</v>
      </c>
      <c r="V38" s="198">
        <f>'Operating Budget'!U71</f>
        <v>0</v>
      </c>
      <c r="W38" s="198">
        <f>'Operating Budget'!V71</f>
        <v>0</v>
      </c>
      <c r="X38" s="198">
        <f>'Operating Budget'!W71</f>
        <v>0</v>
      </c>
      <c r="Y38" s="198">
        <f>'Operating Budget'!X71</f>
        <v>0</v>
      </c>
      <c r="Z38" s="198">
        <f>'Operating Budget'!Y71</f>
        <v>0</v>
      </c>
      <c r="AA38" s="198">
        <f>'Operating Budget'!Z71</f>
        <v>0</v>
      </c>
      <c r="AB38" s="198">
        <f>'Operating Budget'!AA71</f>
        <v>0</v>
      </c>
      <c r="AC38" s="198">
        <f>'Operating Budget'!AB71</f>
        <v>0</v>
      </c>
      <c r="AD38" s="199">
        <f t="shared" ref="AD38:AD57" si="28">SUM(R38:AC38)</f>
        <v>0</v>
      </c>
      <c r="AE38" s="197">
        <f>'Operating Budget'!AC71</f>
        <v>0</v>
      </c>
      <c r="AF38" s="198">
        <f>'Operating Budget'!AD71</f>
        <v>0</v>
      </c>
      <c r="AG38" s="198">
        <f>'Operating Budget'!AE71</f>
        <v>0</v>
      </c>
      <c r="AH38" s="198">
        <f>'Operating Budget'!AF71</f>
        <v>0</v>
      </c>
      <c r="AI38" s="198">
        <f>'Operating Budget'!AG71</f>
        <v>0</v>
      </c>
      <c r="AJ38" s="198">
        <f>'Operating Budget'!AH71</f>
        <v>0</v>
      </c>
      <c r="AK38" s="198">
        <f>'Operating Budget'!AI71</f>
        <v>0</v>
      </c>
      <c r="AL38" s="198">
        <f>'Operating Budget'!AJ71</f>
        <v>0</v>
      </c>
      <c r="AM38" s="198">
        <f>'Operating Budget'!AK71</f>
        <v>0</v>
      </c>
      <c r="AN38" s="198">
        <f>'Operating Budget'!AL71</f>
        <v>0</v>
      </c>
      <c r="AO38" s="198">
        <f>'Operating Budget'!AM71</f>
        <v>0</v>
      </c>
      <c r="AP38" s="198">
        <f>'Operating Budget'!AN71</f>
        <v>0</v>
      </c>
      <c r="AQ38" s="199">
        <f t="shared" ref="AQ38:AQ57" si="29">SUM(AE38:AP38)</f>
        <v>0</v>
      </c>
      <c r="AR38" s="198">
        <f>'Operating Budget'!AO71</f>
        <v>0</v>
      </c>
      <c r="AS38" s="198">
        <f>'Operating Budget'!AP71</f>
        <v>0</v>
      </c>
      <c r="AT38" s="198">
        <f>'Operating Budget'!AQ71</f>
        <v>0</v>
      </c>
      <c r="AU38" s="198">
        <f>'Operating Budget'!AR71</f>
        <v>0</v>
      </c>
      <c r="AV38" s="198">
        <f>'Operating Budget'!AS71</f>
        <v>0</v>
      </c>
      <c r="AW38" s="198">
        <f>'Operating Budget'!AT71</f>
        <v>0</v>
      </c>
      <c r="AX38" s="198">
        <f>'Operating Budget'!AU71</f>
        <v>0</v>
      </c>
      <c r="AY38" s="198">
        <f>'Operating Budget'!AV71</f>
        <v>0</v>
      </c>
      <c r="AZ38" s="198">
        <f>'Operating Budget'!AW71</f>
        <v>0</v>
      </c>
      <c r="BA38" s="198">
        <f>'Operating Budget'!AX71</f>
        <v>0</v>
      </c>
      <c r="BB38" s="198">
        <f>'Operating Budget'!AY71</f>
        <v>0</v>
      </c>
      <c r="BC38" s="198">
        <f>'Operating Budget'!AZ71</f>
        <v>0</v>
      </c>
      <c r="BD38" s="199">
        <f t="shared" ref="BD38:BD57" si="30">SUM(AR38:BC38)</f>
        <v>0</v>
      </c>
      <c r="BE38" s="197">
        <f>'Operating Budget'!BA71</f>
        <v>0</v>
      </c>
      <c r="BF38" s="198">
        <f>'Operating Budget'!BB71</f>
        <v>0</v>
      </c>
      <c r="BG38" s="198">
        <f>'Operating Budget'!BC71</f>
        <v>0</v>
      </c>
      <c r="BH38" s="198">
        <f>'Operating Budget'!BD71</f>
        <v>0</v>
      </c>
      <c r="BI38" s="198">
        <f>'Operating Budget'!BE71</f>
        <v>0</v>
      </c>
      <c r="BJ38" s="198">
        <f>'Operating Budget'!BF71</f>
        <v>0</v>
      </c>
      <c r="BK38" s="198">
        <f>'Operating Budget'!BG71</f>
        <v>0</v>
      </c>
      <c r="BL38" s="198">
        <f>'Operating Budget'!BH71</f>
        <v>0</v>
      </c>
      <c r="BM38" s="198">
        <f>'Operating Budget'!BI71</f>
        <v>0</v>
      </c>
      <c r="BN38" s="198">
        <f>'Operating Budget'!BJ71</f>
        <v>0</v>
      </c>
      <c r="BO38" s="198">
        <f>'Operating Budget'!BK71</f>
        <v>0</v>
      </c>
      <c r="BP38" s="198">
        <f>'Operating Budget'!BL71</f>
        <v>0</v>
      </c>
      <c r="BQ38" s="158">
        <f t="shared" ref="BQ38:BQ57" si="31">SUM(BE38:BP38)</f>
        <v>0</v>
      </c>
    </row>
    <row r="39" spans="1:69" ht="15.75" customHeight="1" x14ac:dyDescent="0.4">
      <c r="A39" s="141"/>
      <c r="B39" s="180"/>
      <c r="C39" s="146" t="str">
        <f>+'Operating Budget'!D72</f>
        <v>Lease (Rent)</v>
      </c>
      <c r="D39" s="172">
        <v>0</v>
      </c>
      <c r="E39" s="197">
        <f>'Operating Budget'!E72</f>
        <v>0</v>
      </c>
      <c r="F39" s="198">
        <f>'Operating Budget'!F72</f>
        <v>0</v>
      </c>
      <c r="G39" s="198">
        <f>'Operating Budget'!G72</f>
        <v>0</v>
      </c>
      <c r="H39" s="198">
        <f>'Operating Budget'!H72</f>
        <v>0</v>
      </c>
      <c r="I39" s="198">
        <f>'Operating Budget'!I72</f>
        <v>0</v>
      </c>
      <c r="J39" s="198">
        <f>'Operating Budget'!J72</f>
        <v>0</v>
      </c>
      <c r="K39" s="198">
        <f>'Operating Budget'!K72</f>
        <v>0</v>
      </c>
      <c r="L39" s="198">
        <f>'Operating Budget'!L72</f>
        <v>0</v>
      </c>
      <c r="M39" s="198">
        <f>'Operating Budget'!M72</f>
        <v>0</v>
      </c>
      <c r="N39" s="198">
        <f>'Operating Budget'!N72</f>
        <v>0</v>
      </c>
      <c r="O39" s="198">
        <f>'Operating Budget'!O72</f>
        <v>0</v>
      </c>
      <c r="P39" s="198">
        <f>'Operating Budget'!P72</f>
        <v>0</v>
      </c>
      <c r="Q39" s="199">
        <f t="shared" si="27"/>
        <v>0</v>
      </c>
      <c r="R39" s="197">
        <f>'Operating Budget'!Q72</f>
        <v>0</v>
      </c>
      <c r="S39" s="198">
        <f>'Operating Budget'!R72</f>
        <v>0</v>
      </c>
      <c r="T39" s="198">
        <f>'Operating Budget'!S72</f>
        <v>0</v>
      </c>
      <c r="U39" s="198">
        <f>'Operating Budget'!T72</f>
        <v>0</v>
      </c>
      <c r="V39" s="198">
        <f>'Operating Budget'!U72</f>
        <v>0</v>
      </c>
      <c r="W39" s="198">
        <f>'Operating Budget'!V72</f>
        <v>0</v>
      </c>
      <c r="X39" s="198">
        <f>'Operating Budget'!W72</f>
        <v>0</v>
      </c>
      <c r="Y39" s="198">
        <f>'Operating Budget'!X72</f>
        <v>0</v>
      </c>
      <c r="Z39" s="198">
        <f>'Operating Budget'!Y72</f>
        <v>0</v>
      </c>
      <c r="AA39" s="198">
        <f>'Operating Budget'!Z72</f>
        <v>0</v>
      </c>
      <c r="AB39" s="198">
        <f>'Operating Budget'!AA72</f>
        <v>0</v>
      </c>
      <c r="AC39" s="198">
        <f>'Operating Budget'!AB72</f>
        <v>0</v>
      </c>
      <c r="AD39" s="199">
        <f t="shared" si="28"/>
        <v>0</v>
      </c>
      <c r="AE39" s="197">
        <f>'Operating Budget'!AC72</f>
        <v>0</v>
      </c>
      <c r="AF39" s="198">
        <f>'Operating Budget'!AD72</f>
        <v>0</v>
      </c>
      <c r="AG39" s="198">
        <f>'Operating Budget'!AE72</f>
        <v>0</v>
      </c>
      <c r="AH39" s="198">
        <f>'Operating Budget'!AF72</f>
        <v>0</v>
      </c>
      <c r="AI39" s="198">
        <f>'Operating Budget'!AG72</f>
        <v>0</v>
      </c>
      <c r="AJ39" s="198">
        <f>'Operating Budget'!AH72</f>
        <v>0</v>
      </c>
      <c r="AK39" s="198">
        <f>'Operating Budget'!AI72</f>
        <v>0</v>
      </c>
      <c r="AL39" s="198">
        <f>'Operating Budget'!AJ72</f>
        <v>0</v>
      </c>
      <c r="AM39" s="198">
        <f>'Operating Budget'!AK72</f>
        <v>0</v>
      </c>
      <c r="AN39" s="198">
        <f>'Operating Budget'!AL72</f>
        <v>0</v>
      </c>
      <c r="AO39" s="198">
        <f>'Operating Budget'!AM72</f>
        <v>0</v>
      </c>
      <c r="AP39" s="198">
        <f>'Operating Budget'!AN72</f>
        <v>0</v>
      </c>
      <c r="AQ39" s="199">
        <f t="shared" si="29"/>
        <v>0</v>
      </c>
      <c r="AR39" s="198">
        <f>'Operating Budget'!AO72</f>
        <v>0</v>
      </c>
      <c r="AS39" s="198">
        <f>'Operating Budget'!AP72</f>
        <v>0</v>
      </c>
      <c r="AT39" s="198">
        <f>'Operating Budget'!AQ72</f>
        <v>0</v>
      </c>
      <c r="AU39" s="198">
        <f>'Operating Budget'!AR72</f>
        <v>0</v>
      </c>
      <c r="AV39" s="198">
        <f>'Operating Budget'!AS72</f>
        <v>0</v>
      </c>
      <c r="AW39" s="198">
        <f>'Operating Budget'!AT72</f>
        <v>0</v>
      </c>
      <c r="AX39" s="198">
        <f>'Operating Budget'!AU72</f>
        <v>0</v>
      </c>
      <c r="AY39" s="198">
        <f>'Operating Budget'!AV72</f>
        <v>0</v>
      </c>
      <c r="AZ39" s="198">
        <f>'Operating Budget'!AW72</f>
        <v>0</v>
      </c>
      <c r="BA39" s="198">
        <f>'Operating Budget'!AX72</f>
        <v>0</v>
      </c>
      <c r="BB39" s="198">
        <f>'Operating Budget'!AY72</f>
        <v>0</v>
      </c>
      <c r="BC39" s="198">
        <f>'Operating Budget'!AZ72</f>
        <v>0</v>
      </c>
      <c r="BD39" s="199">
        <f t="shared" si="30"/>
        <v>0</v>
      </c>
      <c r="BE39" s="197">
        <f>'Operating Budget'!BA72</f>
        <v>0</v>
      </c>
      <c r="BF39" s="198">
        <f>'Operating Budget'!BB72</f>
        <v>0</v>
      </c>
      <c r="BG39" s="198">
        <f>'Operating Budget'!BC72</f>
        <v>0</v>
      </c>
      <c r="BH39" s="198">
        <f>'Operating Budget'!BD72</f>
        <v>0</v>
      </c>
      <c r="BI39" s="198">
        <f>'Operating Budget'!BE72</f>
        <v>0</v>
      </c>
      <c r="BJ39" s="198">
        <f>'Operating Budget'!BF72</f>
        <v>0</v>
      </c>
      <c r="BK39" s="198">
        <f>'Operating Budget'!BG72</f>
        <v>0</v>
      </c>
      <c r="BL39" s="198">
        <f>'Operating Budget'!BH72</f>
        <v>0</v>
      </c>
      <c r="BM39" s="198">
        <f>'Operating Budget'!BI72</f>
        <v>0</v>
      </c>
      <c r="BN39" s="198">
        <f>'Operating Budget'!BJ72</f>
        <v>0</v>
      </c>
      <c r="BO39" s="198">
        <f>'Operating Budget'!BK72</f>
        <v>0</v>
      </c>
      <c r="BP39" s="198">
        <f>'Operating Budget'!BL72</f>
        <v>0</v>
      </c>
      <c r="BQ39" s="158">
        <f t="shared" si="31"/>
        <v>0</v>
      </c>
    </row>
    <row r="40" spans="1:69" ht="15.75" customHeight="1" x14ac:dyDescent="0.4">
      <c r="A40" s="180"/>
      <c r="B40" s="180"/>
      <c r="C40" s="146" t="str">
        <f>+'Operating Budget'!D73</f>
        <v>Marketing Costs</v>
      </c>
      <c r="D40" s="240">
        <f>'Marketing Budget'!B56</f>
        <v>0</v>
      </c>
      <c r="E40" s="197">
        <f>'Operating Budget'!E73</f>
        <v>0</v>
      </c>
      <c r="F40" s="198">
        <f>'Operating Budget'!F73</f>
        <v>0</v>
      </c>
      <c r="G40" s="198">
        <f>'Operating Budget'!G73</f>
        <v>0</v>
      </c>
      <c r="H40" s="198">
        <f>'Operating Budget'!H73</f>
        <v>0</v>
      </c>
      <c r="I40" s="198">
        <f>'Operating Budget'!I73</f>
        <v>0</v>
      </c>
      <c r="J40" s="198">
        <f>'Operating Budget'!J73</f>
        <v>0</v>
      </c>
      <c r="K40" s="198">
        <f>'Operating Budget'!K73</f>
        <v>0</v>
      </c>
      <c r="L40" s="198">
        <f>'Operating Budget'!L73</f>
        <v>0</v>
      </c>
      <c r="M40" s="198">
        <f>'Operating Budget'!M73</f>
        <v>0</v>
      </c>
      <c r="N40" s="198">
        <f>'Operating Budget'!N73</f>
        <v>0</v>
      </c>
      <c r="O40" s="198">
        <f>'Operating Budget'!O73</f>
        <v>0</v>
      </c>
      <c r="P40" s="198">
        <f>'Operating Budget'!P73</f>
        <v>0</v>
      </c>
      <c r="Q40" s="199">
        <f t="shared" si="27"/>
        <v>0</v>
      </c>
      <c r="R40" s="197">
        <f>'Operating Budget'!Q73</f>
        <v>0</v>
      </c>
      <c r="S40" s="198">
        <f>'Operating Budget'!R73</f>
        <v>0</v>
      </c>
      <c r="T40" s="198">
        <f>'Operating Budget'!S73</f>
        <v>0</v>
      </c>
      <c r="U40" s="198">
        <f>'Operating Budget'!T73</f>
        <v>0</v>
      </c>
      <c r="V40" s="198">
        <f>'Operating Budget'!U73</f>
        <v>0</v>
      </c>
      <c r="W40" s="198">
        <f>'Operating Budget'!V73</f>
        <v>0</v>
      </c>
      <c r="X40" s="198">
        <f>'Operating Budget'!W73</f>
        <v>0</v>
      </c>
      <c r="Y40" s="198">
        <f>'Operating Budget'!X73</f>
        <v>0</v>
      </c>
      <c r="Z40" s="198">
        <f>'Operating Budget'!Y73</f>
        <v>0</v>
      </c>
      <c r="AA40" s="198">
        <f>'Operating Budget'!Z73</f>
        <v>0</v>
      </c>
      <c r="AB40" s="198">
        <f>'Operating Budget'!AA73</f>
        <v>0</v>
      </c>
      <c r="AC40" s="198">
        <f>'Operating Budget'!AB73</f>
        <v>0</v>
      </c>
      <c r="AD40" s="199">
        <f t="shared" si="28"/>
        <v>0</v>
      </c>
      <c r="AE40" s="197">
        <f>'Operating Budget'!AC73</f>
        <v>0</v>
      </c>
      <c r="AF40" s="198">
        <f>'Operating Budget'!AD73</f>
        <v>0</v>
      </c>
      <c r="AG40" s="198">
        <f>'Operating Budget'!AE73</f>
        <v>0</v>
      </c>
      <c r="AH40" s="198">
        <f>'Operating Budget'!AF73</f>
        <v>0</v>
      </c>
      <c r="AI40" s="198">
        <f>'Operating Budget'!AG73</f>
        <v>0</v>
      </c>
      <c r="AJ40" s="198">
        <f>'Operating Budget'!AH73</f>
        <v>0</v>
      </c>
      <c r="AK40" s="198">
        <f>'Operating Budget'!AI73</f>
        <v>0</v>
      </c>
      <c r="AL40" s="198">
        <f>'Operating Budget'!AJ73</f>
        <v>0</v>
      </c>
      <c r="AM40" s="198">
        <f>'Operating Budget'!AK73</f>
        <v>0</v>
      </c>
      <c r="AN40" s="198">
        <f>'Operating Budget'!AL73</f>
        <v>0</v>
      </c>
      <c r="AO40" s="198">
        <f>'Operating Budget'!AM73</f>
        <v>0</v>
      </c>
      <c r="AP40" s="198">
        <f>'Operating Budget'!AN73</f>
        <v>0</v>
      </c>
      <c r="AQ40" s="199">
        <f t="shared" si="29"/>
        <v>0</v>
      </c>
      <c r="AR40" s="198">
        <f>'Operating Budget'!AO73</f>
        <v>0</v>
      </c>
      <c r="AS40" s="198">
        <f>'Operating Budget'!AP73</f>
        <v>0</v>
      </c>
      <c r="AT40" s="198">
        <f>'Operating Budget'!AQ73</f>
        <v>0</v>
      </c>
      <c r="AU40" s="198">
        <f>'Operating Budget'!AR73</f>
        <v>0</v>
      </c>
      <c r="AV40" s="198">
        <f>'Operating Budget'!AS73</f>
        <v>0</v>
      </c>
      <c r="AW40" s="198">
        <f>'Operating Budget'!AT73</f>
        <v>0</v>
      </c>
      <c r="AX40" s="198">
        <f>'Operating Budget'!AU73</f>
        <v>0</v>
      </c>
      <c r="AY40" s="198">
        <f>'Operating Budget'!AV73</f>
        <v>0</v>
      </c>
      <c r="AZ40" s="198">
        <f>'Operating Budget'!AW73</f>
        <v>0</v>
      </c>
      <c r="BA40" s="198">
        <f>'Operating Budget'!AX73</f>
        <v>0</v>
      </c>
      <c r="BB40" s="198">
        <f>'Operating Budget'!AY73</f>
        <v>0</v>
      </c>
      <c r="BC40" s="198">
        <f>'Operating Budget'!AZ73</f>
        <v>0</v>
      </c>
      <c r="BD40" s="199">
        <f t="shared" si="30"/>
        <v>0</v>
      </c>
      <c r="BE40" s="197">
        <f>'Operating Budget'!BA73</f>
        <v>0</v>
      </c>
      <c r="BF40" s="198">
        <f>'Operating Budget'!BB73</f>
        <v>0</v>
      </c>
      <c r="BG40" s="198">
        <f>'Operating Budget'!BC73</f>
        <v>0</v>
      </c>
      <c r="BH40" s="198">
        <f>'Operating Budget'!BD73</f>
        <v>0</v>
      </c>
      <c r="BI40" s="198">
        <f>'Operating Budget'!BE73</f>
        <v>0</v>
      </c>
      <c r="BJ40" s="198">
        <f>'Operating Budget'!BF73</f>
        <v>0</v>
      </c>
      <c r="BK40" s="198">
        <f>'Operating Budget'!BG73</f>
        <v>0</v>
      </c>
      <c r="BL40" s="198">
        <f>'Operating Budget'!BH73</f>
        <v>0</v>
      </c>
      <c r="BM40" s="198">
        <f>'Operating Budget'!BI73</f>
        <v>0</v>
      </c>
      <c r="BN40" s="198">
        <f>'Operating Budget'!BJ73</f>
        <v>0</v>
      </c>
      <c r="BO40" s="198">
        <f>'Operating Budget'!BK73</f>
        <v>0</v>
      </c>
      <c r="BP40" s="198">
        <f>'Operating Budget'!BL73</f>
        <v>0</v>
      </c>
      <c r="BQ40" s="158">
        <f t="shared" si="31"/>
        <v>0</v>
      </c>
    </row>
    <row r="41" spans="1:69" ht="15.75" customHeight="1" x14ac:dyDescent="0.4">
      <c r="A41" s="180"/>
      <c r="B41" s="180"/>
      <c r="C41" s="146" t="str">
        <f>+'Operating Budget'!D74</f>
        <v>Bank / Payment Charges</v>
      </c>
      <c r="D41" s="172">
        <v>0</v>
      </c>
      <c r="E41" s="197">
        <f>'Operating Budget'!E74</f>
        <v>0</v>
      </c>
      <c r="F41" s="198">
        <f>'Operating Budget'!F74</f>
        <v>0</v>
      </c>
      <c r="G41" s="198">
        <f>'Operating Budget'!G74</f>
        <v>0</v>
      </c>
      <c r="H41" s="198">
        <f>'Operating Budget'!H74</f>
        <v>0</v>
      </c>
      <c r="I41" s="198">
        <f>'Operating Budget'!I74</f>
        <v>0</v>
      </c>
      <c r="J41" s="198">
        <f>'Operating Budget'!J74</f>
        <v>0</v>
      </c>
      <c r="K41" s="198">
        <f>'Operating Budget'!K74</f>
        <v>0</v>
      </c>
      <c r="L41" s="198">
        <f>'Operating Budget'!L74</f>
        <v>0</v>
      </c>
      <c r="M41" s="198">
        <f>'Operating Budget'!M74</f>
        <v>0</v>
      </c>
      <c r="N41" s="198">
        <f>'Operating Budget'!N74</f>
        <v>0</v>
      </c>
      <c r="O41" s="198">
        <f>'Operating Budget'!O74</f>
        <v>0</v>
      </c>
      <c r="P41" s="198">
        <f>'Operating Budget'!P74</f>
        <v>0</v>
      </c>
      <c r="Q41" s="199">
        <f t="shared" si="27"/>
        <v>0</v>
      </c>
      <c r="R41" s="197">
        <f>'Operating Budget'!Q74</f>
        <v>0</v>
      </c>
      <c r="S41" s="198">
        <f>'Operating Budget'!R74</f>
        <v>0</v>
      </c>
      <c r="T41" s="198">
        <f>'Operating Budget'!S74</f>
        <v>0</v>
      </c>
      <c r="U41" s="198">
        <f>'Operating Budget'!T74</f>
        <v>0</v>
      </c>
      <c r="V41" s="198">
        <f>'Operating Budget'!U74</f>
        <v>0</v>
      </c>
      <c r="W41" s="198">
        <f>'Operating Budget'!V74</f>
        <v>0</v>
      </c>
      <c r="X41" s="198">
        <f>'Operating Budget'!W74</f>
        <v>0</v>
      </c>
      <c r="Y41" s="198">
        <f>'Operating Budget'!X74</f>
        <v>0</v>
      </c>
      <c r="Z41" s="198">
        <f>'Operating Budget'!Y74</f>
        <v>0</v>
      </c>
      <c r="AA41" s="198">
        <f>'Operating Budget'!Z74</f>
        <v>0</v>
      </c>
      <c r="AB41" s="198">
        <f>'Operating Budget'!AA74</f>
        <v>0</v>
      </c>
      <c r="AC41" s="198">
        <f>'Operating Budget'!AB74</f>
        <v>0</v>
      </c>
      <c r="AD41" s="199">
        <f t="shared" si="28"/>
        <v>0</v>
      </c>
      <c r="AE41" s="197">
        <f>'Operating Budget'!AC74</f>
        <v>0</v>
      </c>
      <c r="AF41" s="198">
        <f>'Operating Budget'!AD74</f>
        <v>0</v>
      </c>
      <c r="AG41" s="198">
        <f>'Operating Budget'!AE74</f>
        <v>0</v>
      </c>
      <c r="AH41" s="198">
        <f>'Operating Budget'!AF74</f>
        <v>0</v>
      </c>
      <c r="AI41" s="198">
        <f>'Operating Budget'!AG74</f>
        <v>0</v>
      </c>
      <c r="AJ41" s="198">
        <f>'Operating Budget'!AH74</f>
        <v>0</v>
      </c>
      <c r="AK41" s="198">
        <f>'Operating Budget'!AI74</f>
        <v>0</v>
      </c>
      <c r="AL41" s="198">
        <f>'Operating Budget'!AJ74</f>
        <v>0</v>
      </c>
      <c r="AM41" s="198">
        <f>'Operating Budget'!AK74</f>
        <v>0</v>
      </c>
      <c r="AN41" s="198">
        <f>'Operating Budget'!AL74</f>
        <v>0</v>
      </c>
      <c r="AO41" s="198">
        <f>'Operating Budget'!AM74</f>
        <v>0</v>
      </c>
      <c r="AP41" s="198">
        <f>'Operating Budget'!AN74</f>
        <v>0</v>
      </c>
      <c r="AQ41" s="199">
        <f t="shared" si="29"/>
        <v>0</v>
      </c>
      <c r="AR41" s="198">
        <f>'Operating Budget'!AO74</f>
        <v>0</v>
      </c>
      <c r="AS41" s="198">
        <f>'Operating Budget'!AP74</f>
        <v>0</v>
      </c>
      <c r="AT41" s="198">
        <f>'Operating Budget'!AQ74</f>
        <v>0</v>
      </c>
      <c r="AU41" s="198">
        <f>'Operating Budget'!AR74</f>
        <v>0</v>
      </c>
      <c r="AV41" s="198">
        <f>'Operating Budget'!AS74</f>
        <v>0</v>
      </c>
      <c r="AW41" s="198">
        <f>'Operating Budget'!AT74</f>
        <v>0</v>
      </c>
      <c r="AX41" s="198">
        <f>'Operating Budget'!AU74</f>
        <v>0</v>
      </c>
      <c r="AY41" s="198">
        <f>'Operating Budget'!AV74</f>
        <v>0</v>
      </c>
      <c r="AZ41" s="198">
        <f>'Operating Budget'!AW74</f>
        <v>0</v>
      </c>
      <c r="BA41" s="198">
        <f>'Operating Budget'!AX74</f>
        <v>0</v>
      </c>
      <c r="BB41" s="198">
        <f>'Operating Budget'!AY74</f>
        <v>0</v>
      </c>
      <c r="BC41" s="198">
        <f>'Operating Budget'!AZ74</f>
        <v>0</v>
      </c>
      <c r="BD41" s="199">
        <f t="shared" si="30"/>
        <v>0</v>
      </c>
      <c r="BE41" s="197">
        <f>'Operating Budget'!BA74</f>
        <v>0</v>
      </c>
      <c r="BF41" s="198">
        <f>'Operating Budget'!BB74</f>
        <v>0</v>
      </c>
      <c r="BG41" s="198">
        <f>'Operating Budget'!BC74</f>
        <v>0</v>
      </c>
      <c r="BH41" s="198">
        <f>'Operating Budget'!BD74</f>
        <v>0</v>
      </c>
      <c r="BI41" s="198">
        <f>'Operating Budget'!BE74</f>
        <v>0</v>
      </c>
      <c r="BJ41" s="198">
        <f>'Operating Budget'!BF74</f>
        <v>0</v>
      </c>
      <c r="BK41" s="198">
        <f>'Operating Budget'!BG74</f>
        <v>0</v>
      </c>
      <c r="BL41" s="198">
        <f>'Operating Budget'!BH74</f>
        <v>0</v>
      </c>
      <c r="BM41" s="198">
        <f>'Operating Budget'!BI74</f>
        <v>0</v>
      </c>
      <c r="BN41" s="198">
        <f>'Operating Budget'!BJ74</f>
        <v>0</v>
      </c>
      <c r="BO41" s="198">
        <f>'Operating Budget'!BK74</f>
        <v>0</v>
      </c>
      <c r="BP41" s="198">
        <f>'Operating Budget'!BL74</f>
        <v>0</v>
      </c>
      <c r="BQ41" s="158">
        <f t="shared" si="31"/>
        <v>0</v>
      </c>
    </row>
    <row r="42" spans="1:69" ht="15.75" customHeight="1" x14ac:dyDescent="0.4">
      <c r="A42" s="181" t="s">
        <v>153</v>
      </c>
      <c r="B42" s="180"/>
      <c r="C42" s="146" t="str">
        <f>+'Operating Budget'!D75</f>
        <v xml:space="preserve">Wages </v>
      </c>
      <c r="D42" s="172">
        <v>0</v>
      </c>
      <c r="E42" s="197">
        <f>'Operating Budget'!E75</f>
        <v>0</v>
      </c>
      <c r="F42" s="198">
        <f>'Operating Budget'!F75</f>
        <v>0</v>
      </c>
      <c r="G42" s="198">
        <f>'Operating Budget'!G75</f>
        <v>0</v>
      </c>
      <c r="H42" s="198">
        <f>'Operating Budget'!H75</f>
        <v>0</v>
      </c>
      <c r="I42" s="198">
        <f>'Operating Budget'!I75</f>
        <v>0</v>
      </c>
      <c r="J42" s="198">
        <f>'Operating Budget'!J75</f>
        <v>0</v>
      </c>
      <c r="K42" s="198">
        <f>'Operating Budget'!K75</f>
        <v>0</v>
      </c>
      <c r="L42" s="198">
        <f>'Operating Budget'!L75</f>
        <v>0</v>
      </c>
      <c r="M42" s="198">
        <f>'Operating Budget'!M75</f>
        <v>0</v>
      </c>
      <c r="N42" s="198">
        <f>'Operating Budget'!N75</f>
        <v>0</v>
      </c>
      <c r="O42" s="198">
        <f>'Operating Budget'!O75</f>
        <v>0</v>
      </c>
      <c r="P42" s="198">
        <f>'Operating Budget'!P75</f>
        <v>0</v>
      </c>
      <c r="Q42" s="199">
        <f t="shared" si="27"/>
        <v>0</v>
      </c>
      <c r="R42" s="197">
        <f>'Operating Budget'!Q75</f>
        <v>0</v>
      </c>
      <c r="S42" s="198">
        <f>'Operating Budget'!R75</f>
        <v>0</v>
      </c>
      <c r="T42" s="198">
        <f>'Operating Budget'!S75</f>
        <v>0</v>
      </c>
      <c r="U42" s="198">
        <f>'Operating Budget'!T75</f>
        <v>0</v>
      </c>
      <c r="V42" s="198">
        <f>'Operating Budget'!U75</f>
        <v>0</v>
      </c>
      <c r="W42" s="198">
        <f>'Operating Budget'!V75</f>
        <v>0</v>
      </c>
      <c r="X42" s="198">
        <f>'Operating Budget'!W75</f>
        <v>0</v>
      </c>
      <c r="Y42" s="198">
        <f>'Operating Budget'!X75</f>
        <v>0</v>
      </c>
      <c r="Z42" s="198">
        <f>'Operating Budget'!Y75</f>
        <v>0</v>
      </c>
      <c r="AA42" s="198">
        <f>'Operating Budget'!Z75</f>
        <v>0</v>
      </c>
      <c r="AB42" s="198">
        <f>'Operating Budget'!AA75</f>
        <v>0</v>
      </c>
      <c r="AC42" s="198">
        <f>'Operating Budget'!AB75</f>
        <v>0</v>
      </c>
      <c r="AD42" s="199">
        <f t="shared" si="28"/>
        <v>0</v>
      </c>
      <c r="AE42" s="197">
        <f>'Operating Budget'!AC75</f>
        <v>0</v>
      </c>
      <c r="AF42" s="198">
        <f>'Operating Budget'!AD75</f>
        <v>0</v>
      </c>
      <c r="AG42" s="198">
        <f>'Operating Budget'!AE75</f>
        <v>0</v>
      </c>
      <c r="AH42" s="198">
        <f>'Operating Budget'!AF75</f>
        <v>0</v>
      </c>
      <c r="AI42" s="198">
        <f>'Operating Budget'!AG75</f>
        <v>0</v>
      </c>
      <c r="AJ42" s="198">
        <f>'Operating Budget'!AH75</f>
        <v>0</v>
      </c>
      <c r="AK42" s="198">
        <f>'Operating Budget'!AI75</f>
        <v>0</v>
      </c>
      <c r="AL42" s="198">
        <f>'Operating Budget'!AJ75</f>
        <v>0</v>
      </c>
      <c r="AM42" s="198">
        <f>'Operating Budget'!AK75</f>
        <v>0</v>
      </c>
      <c r="AN42" s="198">
        <f>'Operating Budget'!AL75</f>
        <v>0</v>
      </c>
      <c r="AO42" s="198">
        <f>'Operating Budget'!AM75</f>
        <v>0</v>
      </c>
      <c r="AP42" s="198">
        <f>'Operating Budget'!AN75</f>
        <v>0</v>
      </c>
      <c r="AQ42" s="199">
        <f t="shared" si="29"/>
        <v>0</v>
      </c>
      <c r="AR42" s="198">
        <f>'Operating Budget'!AO75</f>
        <v>0</v>
      </c>
      <c r="AS42" s="198">
        <f>'Operating Budget'!AP75</f>
        <v>0</v>
      </c>
      <c r="AT42" s="198">
        <f>'Operating Budget'!AQ75</f>
        <v>0</v>
      </c>
      <c r="AU42" s="198">
        <f>'Operating Budget'!AR75</f>
        <v>0</v>
      </c>
      <c r="AV42" s="198">
        <f>'Operating Budget'!AS75</f>
        <v>0</v>
      </c>
      <c r="AW42" s="198">
        <f>'Operating Budget'!AT75</f>
        <v>0</v>
      </c>
      <c r="AX42" s="198">
        <f>'Operating Budget'!AU75</f>
        <v>0</v>
      </c>
      <c r="AY42" s="198">
        <f>'Operating Budget'!AV75</f>
        <v>0</v>
      </c>
      <c r="AZ42" s="198">
        <f>'Operating Budget'!AW75</f>
        <v>0</v>
      </c>
      <c r="BA42" s="198">
        <f>'Operating Budget'!AX75</f>
        <v>0</v>
      </c>
      <c r="BB42" s="198">
        <f>'Operating Budget'!AY75</f>
        <v>0</v>
      </c>
      <c r="BC42" s="198">
        <f>'Operating Budget'!AZ75</f>
        <v>0</v>
      </c>
      <c r="BD42" s="199">
        <f t="shared" si="30"/>
        <v>0</v>
      </c>
      <c r="BE42" s="197">
        <f>'Operating Budget'!BA75</f>
        <v>0</v>
      </c>
      <c r="BF42" s="198">
        <f>'Operating Budget'!BB75</f>
        <v>0</v>
      </c>
      <c r="BG42" s="198">
        <f>'Operating Budget'!BC75</f>
        <v>0</v>
      </c>
      <c r="BH42" s="198">
        <f>'Operating Budget'!BD75</f>
        <v>0</v>
      </c>
      <c r="BI42" s="198">
        <f>'Operating Budget'!BE75</f>
        <v>0</v>
      </c>
      <c r="BJ42" s="198">
        <f>'Operating Budget'!BF75</f>
        <v>0</v>
      </c>
      <c r="BK42" s="198">
        <f>'Operating Budget'!BG75</f>
        <v>0</v>
      </c>
      <c r="BL42" s="198">
        <f>'Operating Budget'!BH75</f>
        <v>0</v>
      </c>
      <c r="BM42" s="198">
        <f>'Operating Budget'!BI75</f>
        <v>0</v>
      </c>
      <c r="BN42" s="198">
        <f>'Operating Budget'!BJ75</f>
        <v>0</v>
      </c>
      <c r="BO42" s="198">
        <f>'Operating Budget'!BK75</f>
        <v>0</v>
      </c>
      <c r="BP42" s="198">
        <f>'Operating Budget'!BL75</f>
        <v>0</v>
      </c>
      <c r="BQ42" s="158">
        <f t="shared" si="31"/>
        <v>0</v>
      </c>
    </row>
    <row r="43" spans="1:69" ht="15.75" customHeight="1" x14ac:dyDescent="0.4">
      <c r="A43" s="180" t="s">
        <v>158</v>
      </c>
      <c r="B43" s="180"/>
      <c r="C43" s="146" t="str">
        <f>+'Operating Budget'!D76</f>
        <v>Computer Software / Web</v>
      </c>
      <c r="D43" s="172">
        <v>0</v>
      </c>
      <c r="E43" s="197">
        <f>'Operating Budget'!E76</f>
        <v>0</v>
      </c>
      <c r="F43" s="198">
        <f>'Operating Budget'!F76</f>
        <v>0</v>
      </c>
      <c r="G43" s="198">
        <f>'Operating Budget'!G76</f>
        <v>0</v>
      </c>
      <c r="H43" s="198">
        <f>'Operating Budget'!H76</f>
        <v>0</v>
      </c>
      <c r="I43" s="198">
        <f>'Operating Budget'!I76</f>
        <v>0</v>
      </c>
      <c r="J43" s="198">
        <f>'Operating Budget'!J76</f>
        <v>0</v>
      </c>
      <c r="K43" s="198">
        <f>'Operating Budget'!K76</f>
        <v>0</v>
      </c>
      <c r="L43" s="198">
        <f>'Operating Budget'!L76</f>
        <v>0</v>
      </c>
      <c r="M43" s="198">
        <f>'Operating Budget'!M76</f>
        <v>0</v>
      </c>
      <c r="N43" s="198">
        <f>'Operating Budget'!N76</f>
        <v>0</v>
      </c>
      <c r="O43" s="198">
        <f>'Operating Budget'!O76</f>
        <v>0</v>
      </c>
      <c r="P43" s="198">
        <f>'Operating Budget'!P76</f>
        <v>0</v>
      </c>
      <c r="Q43" s="199">
        <f t="shared" si="27"/>
        <v>0</v>
      </c>
      <c r="R43" s="197">
        <f>'Operating Budget'!Q76</f>
        <v>0</v>
      </c>
      <c r="S43" s="198">
        <f>'Operating Budget'!R76</f>
        <v>0</v>
      </c>
      <c r="T43" s="198">
        <f>'Operating Budget'!S76</f>
        <v>0</v>
      </c>
      <c r="U43" s="198">
        <f>'Operating Budget'!T76</f>
        <v>0</v>
      </c>
      <c r="V43" s="198">
        <f>'Operating Budget'!U76</f>
        <v>0</v>
      </c>
      <c r="W43" s="198">
        <f>'Operating Budget'!V76</f>
        <v>0</v>
      </c>
      <c r="X43" s="198">
        <f>'Operating Budget'!W76</f>
        <v>0</v>
      </c>
      <c r="Y43" s="198">
        <f>'Operating Budget'!X76</f>
        <v>0</v>
      </c>
      <c r="Z43" s="198">
        <f>'Operating Budget'!Y76</f>
        <v>0</v>
      </c>
      <c r="AA43" s="198">
        <f>'Operating Budget'!Z76</f>
        <v>0</v>
      </c>
      <c r="AB43" s="198">
        <f>'Operating Budget'!AA76</f>
        <v>0</v>
      </c>
      <c r="AC43" s="198">
        <f>'Operating Budget'!AB76</f>
        <v>0</v>
      </c>
      <c r="AD43" s="199">
        <f t="shared" si="28"/>
        <v>0</v>
      </c>
      <c r="AE43" s="197">
        <f>'Operating Budget'!AC76</f>
        <v>0</v>
      </c>
      <c r="AF43" s="198">
        <f>'Operating Budget'!AD76</f>
        <v>0</v>
      </c>
      <c r="AG43" s="198">
        <f>'Operating Budget'!AE76</f>
        <v>0</v>
      </c>
      <c r="AH43" s="198">
        <f>'Operating Budget'!AF76</f>
        <v>0</v>
      </c>
      <c r="AI43" s="198">
        <f>'Operating Budget'!AG76</f>
        <v>0</v>
      </c>
      <c r="AJ43" s="198">
        <f>'Operating Budget'!AH76</f>
        <v>0</v>
      </c>
      <c r="AK43" s="198">
        <f>'Operating Budget'!AI76</f>
        <v>0</v>
      </c>
      <c r="AL43" s="198">
        <f>'Operating Budget'!AJ76</f>
        <v>0</v>
      </c>
      <c r="AM43" s="198">
        <f>'Operating Budget'!AK76</f>
        <v>0</v>
      </c>
      <c r="AN43" s="198">
        <f>'Operating Budget'!AL76</f>
        <v>0</v>
      </c>
      <c r="AO43" s="198">
        <f>'Operating Budget'!AM76</f>
        <v>0</v>
      </c>
      <c r="AP43" s="198">
        <f>'Operating Budget'!AN76</f>
        <v>0</v>
      </c>
      <c r="AQ43" s="199">
        <f t="shared" si="29"/>
        <v>0</v>
      </c>
      <c r="AR43" s="198">
        <f>'Operating Budget'!AO76</f>
        <v>0</v>
      </c>
      <c r="AS43" s="198">
        <f>'Operating Budget'!AP76</f>
        <v>0</v>
      </c>
      <c r="AT43" s="198">
        <f>'Operating Budget'!AQ76</f>
        <v>0</v>
      </c>
      <c r="AU43" s="198">
        <f>'Operating Budget'!AR76</f>
        <v>0</v>
      </c>
      <c r="AV43" s="198">
        <f>'Operating Budget'!AS76</f>
        <v>0</v>
      </c>
      <c r="AW43" s="198">
        <f>'Operating Budget'!AT76</f>
        <v>0</v>
      </c>
      <c r="AX43" s="198">
        <f>'Operating Budget'!AU76</f>
        <v>0</v>
      </c>
      <c r="AY43" s="198">
        <f>'Operating Budget'!AV76</f>
        <v>0</v>
      </c>
      <c r="AZ43" s="198">
        <f>'Operating Budget'!AW76</f>
        <v>0</v>
      </c>
      <c r="BA43" s="198">
        <f>'Operating Budget'!AX76</f>
        <v>0</v>
      </c>
      <c r="BB43" s="198">
        <f>'Operating Budget'!AY76</f>
        <v>0</v>
      </c>
      <c r="BC43" s="198">
        <f>'Operating Budget'!AZ76</f>
        <v>0</v>
      </c>
      <c r="BD43" s="199">
        <f t="shared" si="30"/>
        <v>0</v>
      </c>
      <c r="BE43" s="197">
        <f>'Operating Budget'!BA76</f>
        <v>0</v>
      </c>
      <c r="BF43" s="198">
        <f>'Operating Budget'!BB76</f>
        <v>0</v>
      </c>
      <c r="BG43" s="198">
        <f>'Operating Budget'!BC76</f>
        <v>0</v>
      </c>
      <c r="BH43" s="198">
        <f>'Operating Budget'!BD76</f>
        <v>0</v>
      </c>
      <c r="BI43" s="198">
        <f>'Operating Budget'!BE76</f>
        <v>0</v>
      </c>
      <c r="BJ43" s="198">
        <f>'Operating Budget'!BF76</f>
        <v>0</v>
      </c>
      <c r="BK43" s="198">
        <f>'Operating Budget'!BG76</f>
        <v>0</v>
      </c>
      <c r="BL43" s="198">
        <f>'Operating Budget'!BH76</f>
        <v>0</v>
      </c>
      <c r="BM43" s="198">
        <f>'Operating Budget'!BI76</f>
        <v>0</v>
      </c>
      <c r="BN43" s="198">
        <f>'Operating Budget'!BJ76</f>
        <v>0</v>
      </c>
      <c r="BO43" s="198">
        <f>'Operating Budget'!BK76</f>
        <v>0</v>
      </c>
      <c r="BP43" s="198">
        <f>'Operating Budget'!BL76</f>
        <v>0</v>
      </c>
      <c r="BQ43" s="158">
        <f t="shared" si="31"/>
        <v>0</v>
      </c>
    </row>
    <row r="44" spans="1:69" ht="15.75" customHeight="1" x14ac:dyDescent="0.4">
      <c r="A44" s="180" t="s">
        <v>159</v>
      </c>
      <c r="B44" s="180"/>
      <c r="C44" s="146" t="str">
        <f>+'Operating Budget'!D77</f>
        <v>Insurance</v>
      </c>
      <c r="D44" s="172">
        <v>0</v>
      </c>
      <c r="E44" s="197">
        <f>'Operating Budget'!E77</f>
        <v>0</v>
      </c>
      <c r="F44" s="198">
        <f>'Operating Budget'!F77</f>
        <v>0</v>
      </c>
      <c r="G44" s="198">
        <f>'Operating Budget'!G77</f>
        <v>0</v>
      </c>
      <c r="H44" s="198">
        <f>'Operating Budget'!H77</f>
        <v>0</v>
      </c>
      <c r="I44" s="198">
        <f>'Operating Budget'!I77</f>
        <v>0</v>
      </c>
      <c r="J44" s="198">
        <f>'Operating Budget'!J77</f>
        <v>0</v>
      </c>
      <c r="K44" s="198">
        <f>'Operating Budget'!K77</f>
        <v>0</v>
      </c>
      <c r="L44" s="198">
        <f>'Operating Budget'!L77</f>
        <v>0</v>
      </c>
      <c r="M44" s="198">
        <f>'Operating Budget'!M77</f>
        <v>0</v>
      </c>
      <c r="N44" s="198">
        <f>'Operating Budget'!N77</f>
        <v>0</v>
      </c>
      <c r="O44" s="198">
        <f>'Operating Budget'!O77</f>
        <v>0</v>
      </c>
      <c r="P44" s="198">
        <f>'Operating Budget'!P77</f>
        <v>0</v>
      </c>
      <c r="Q44" s="199">
        <f t="shared" si="27"/>
        <v>0</v>
      </c>
      <c r="R44" s="197">
        <f>'Operating Budget'!Q77</f>
        <v>0</v>
      </c>
      <c r="S44" s="198">
        <f>'Operating Budget'!R77</f>
        <v>0</v>
      </c>
      <c r="T44" s="198">
        <f>'Operating Budget'!S77</f>
        <v>0</v>
      </c>
      <c r="U44" s="198">
        <f>'Operating Budget'!T77</f>
        <v>0</v>
      </c>
      <c r="V44" s="198">
        <f>'Operating Budget'!U77</f>
        <v>0</v>
      </c>
      <c r="W44" s="198">
        <f>'Operating Budget'!V77</f>
        <v>0</v>
      </c>
      <c r="X44" s="198">
        <f>'Operating Budget'!W77</f>
        <v>0</v>
      </c>
      <c r="Y44" s="198">
        <f>'Operating Budget'!X77</f>
        <v>0</v>
      </c>
      <c r="Z44" s="198">
        <f>'Operating Budget'!Y77</f>
        <v>0</v>
      </c>
      <c r="AA44" s="198">
        <f>'Operating Budget'!Z77</f>
        <v>0</v>
      </c>
      <c r="AB44" s="198">
        <f>'Operating Budget'!AA77</f>
        <v>0</v>
      </c>
      <c r="AC44" s="198">
        <f>'Operating Budget'!AB77</f>
        <v>0</v>
      </c>
      <c r="AD44" s="199">
        <f t="shared" si="28"/>
        <v>0</v>
      </c>
      <c r="AE44" s="197">
        <f>'Operating Budget'!AC77</f>
        <v>0</v>
      </c>
      <c r="AF44" s="198">
        <f>'Operating Budget'!AD77</f>
        <v>0</v>
      </c>
      <c r="AG44" s="198">
        <f>'Operating Budget'!AE77</f>
        <v>0</v>
      </c>
      <c r="AH44" s="198">
        <f>'Operating Budget'!AF77</f>
        <v>0</v>
      </c>
      <c r="AI44" s="198">
        <f>'Operating Budget'!AG77</f>
        <v>0</v>
      </c>
      <c r="AJ44" s="198">
        <f>'Operating Budget'!AH77</f>
        <v>0</v>
      </c>
      <c r="AK44" s="198">
        <f>'Operating Budget'!AI77</f>
        <v>0</v>
      </c>
      <c r="AL44" s="198">
        <f>'Operating Budget'!AJ77</f>
        <v>0</v>
      </c>
      <c r="AM44" s="198">
        <f>'Operating Budget'!AK77</f>
        <v>0</v>
      </c>
      <c r="AN44" s="198">
        <f>'Operating Budget'!AL77</f>
        <v>0</v>
      </c>
      <c r="AO44" s="198">
        <f>'Operating Budget'!AM77</f>
        <v>0</v>
      </c>
      <c r="AP44" s="198">
        <f>'Operating Budget'!AN77</f>
        <v>0</v>
      </c>
      <c r="AQ44" s="199">
        <f t="shared" si="29"/>
        <v>0</v>
      </c>
      <c r="AR44" s="198">
        <f>'Operating Budget'!AO77</f>
        <v>0</v>
      </c>
      <c r="AS44" s="198">
        <f>'Operating Budget'!AP77</f>
        <v>0</v>
      </c>
      <c r="AT44" s="198">
        <f>'Operating Budget'!AQ77</f>
        <v>0</v>
      </c>
      <c r="AU44" s="198">
        <f>'Operating Budget'!AR77</f>
        <v>0</v>
      </c>
      <c r="AV44" s="198">
        <f>'Operating Budget'!AS77</f>
        <v>0</v>
      </c>
      <c r="AW44" s="198">
        <f>'Operating Budget'!AT77</f>
        <v>0</v>
      </c>
      <c r="AX44" s="198">
        <f>'Operating Budget'!AU77</f>
        <v>0</v>
      </c>
      <c r="AY44" s="198">
        <f>'Operating Budget'!AV77</f>
        <v>0</v>
      </c>
      <c r="AZ44" s="198">
        <f>'Operating Budget'!AW77</f>
        <v>0</v>
      </c>
      <c r="BA44" s="198">
        <f>'Operating Budget'!AX77</f>
        <v>0</v>
      </c>
      <c r="BB44" s="198">
        <f>'Operating Budget'!AY77</f>
        <v>0</v>
      </c>
      <c r="BC44" s="198">
        <f>'Operating Budget'!AZ77</f>
        <v>0</v>
      </c>
      <c r="BD44" s="199">
        <f t="shared" si="30"/>
        <v>0</v>
      </c>
      <c r="BE44" s="197">
        <f>'Operating Budget'!BA77</f>
        <v>0</v>
      </c>
      <c r="BF44" s="198">
        <f>'Operating Budget'!BB77</f>
        <v>0</v>
      </c>
      <c r="BG44" s="198">
        <f>'Operating Budget'!BC77</f>
        <v>0</v>
      </c>
      <c r="BH44" s="198">
        <f>'Operating Budget'!BD77</f>
        <v>0</v>
      </c>
      <c r="BI44" s="198">
        <f>'Operating Budget'!BE77</f>
        <v>0</v>
      </c>
      <c r="BJ44" s="198">
        <f>'Operating Budget'!BF77</f>
        <v>0</v>
      </c>
      <c r="BK44" s="198">
        <f>'Operating Budget'!BG77</f>
        <v>0</v>
      </c>
      <c r="BL44" s="198">
        <f>'Operating Budget'!BH77</f>
        <v>0</v>
      </c>
      <c r="BM44" s="198">
        <f>'Operating Budget'!BI77</f>
        <v>0</v>
      </c>
      <c r="BN44" s="198">
        <f>'Operating Budget'!BJ77</f>
        <v>0</v>
      </c>
      <c r="BO44" s="198">
        <f>'Operating Budget'!BK77</f>
        <v>0</v>
      </c>
      <c r="BP44" s="198">
        <f>'Operating Budget'!BL77</f>
        <v>0</v>
      </c>
      <c r="BQ44" s="158">
        <f t="shared" si="31"/>
        <v>0</v>
      </c>
    </row>
    <row r="45" spans="1:69" ht="15.75" customHeight="1" x14ac:dyDescent="0.4">
      <c r="A45" s="180" t="s">
        <v>160</v>
      </c>
      <c r="B45" s="180"/>
      <c r="C45" s="146" t="str">
        <f>+'Operating Budget'!D78</f>
        <v xml:space="preserve">Management </v>
      </c>
      <c r="D45" s="172">
        <v>0</v>
      </c>
      <c r="E45" s="197">
        <f>'Operating Budget'!E78</f>
        <v>0</v>
      </c>
      <c r="F45" s="198">
        <f>'Operating Budget'!F78</f>
        <v>0</v>
      </c>
      <c r="G45" s="198">
        <f>'Operating Budget'!G78</f>
        <v>0</v>
      </c>
      <c r="H45" s="198">
        <f>'Operating Budget'!H78</f>
        <v>0</v>
      </c>
      <c r="I45" s="198">
        <f>'Operating Budget'!I78</f>
        <v>0</v>
      </c>
      <c r="J45" s="198">
        <f>'Operating Budget'!J78</f>
        <v>0</v>
      </c>
      <c r="K45" s="198">
        <f>'Operating Budget'!K78</f>
        <v>0</v>
      </c>
      <c r="L45" s="198">
        <f>'Operating Budget'!L78</f>
        <v>0</v>
      </c>
      <c r="M45" s="198">
        <f>'Operating Budget'!M78</f>
        <v>0</v>
      </c>
      <c r="N45" s="198">
        <f>'Operating Budget'!N78</f>
        <v>0</v>
      </c>
      <c r="O45" s="198">
        <f>'Operating Budget'!O78</f>
        <v>0</v>
      </c>
      <c r="P45" s="198">
        <f>'Operating Budget'!P78</f>
        <v>0</v>
      </c>
      <c r="Q45" s="199">
        <f t="shared" si="27"/>
        <v>0</v>
      </c>
      <c r="R45" s="197">
        <f>'Operating Budget'!Q78</f>
        <v>0</v>
      </c>
      <c r="S45" s="198">
        <f>'Operating Budget'!R78</f>
        <v>0</v>
      </c>
      <c r="T45" s="198">
        <f>'Operating Budget'!S78</f>
        <v>0</v>
      </c>
      <c r="U45" s="198">
        <f>'Operating Budget'!T78</f>
        <v>0</v>
      </c>
      <c r="V45" s="198">
        <f>'Operating Budget'!U78</f>
        <v>0</v>
      </c>
      <c r="W45" s="198">
        <f>'Operating Budget'!V78</f>
        <v>0</v>
      </c>
      <c r="X45" s="198">
        <f>'Operating Budget'!W78</f>
        <v>0</v>
      </c>
      <c r="Y45" s="198">
        <f>'Operating Budget'!X78</f>
        <v>0</v>
      </c>
      <c r="Z45" s="198">
        <f>'Operating Budget'!Y78</f>
        <v>0</v>
      </c>
      <c r="AA45" s="198">
        <f>'Operating Budget'!Z78</f>
        <v>0</v>
      </c>
      <c r="AB45" s="198">
        <f>'Operating Budget'!AA78</f>
        <v>0</v>
      </c>
      <c r="AC45" s="198">
        <f>'Operating Budget'!AB78</f>
        <v>0</v>
      </c>
      <c r="AD45" s="199">
        <f t="shared" si="28"/>
        <v>0</v>
      </c>
      <c r="AE45" s="197">
        <f>'Operating Budget'!AC78</f>
        <v>0</v>
      </c>
      <c r="AF45" s="198">
        <f>'Operating Budget'!AD78</f>
        <v>0</v>
      </c>
      <c r="AG45" s="198">
        <f>'Operating Budget'!AE78</f>
        <v>0</v>
      </c>
      <c r="AH45" s="198">
        <f>'Operating Budget'!AF78</f>
        <v>0</v>
      </c>
      <c r="AI45" s="198">
        <f>'Operating Budget'!AG78</f>
        <v>0</v>
      </c>
      <c r="AJ45" s="198">
        <f>'Operating Budget'!AH78</f>
        <v>0</v>
      </c>
      <c r="AK45" s="198">
        <f>'Operating Budget'!AI78</f>
        <v>0</v>
      </c>
      <c r="AL45" s="198">
        <f>'Operating Budget'!AJ78</f>
        <v>0</v>
      </c>
      <c r="AM45" s="198">
        <f>'Operating Budget'!AK78</f>
        <v>0</v>
      </c>
      <c r="AN45" s="198">
        <f>'Operating Budget'!AL78</f>
        <v>0</v>
      </c>
      <c r="AO45" s="198">
        <f>'Operating Budget'!AM78</f>
        <v>0</v>
      </c>
      <c r="AP45" s="198">
        <f>'Operating Budget'!AN78</f>
        <v>0</v>
      </c>
      <c r="AQ45" s="199">
        <f t="shared" si="29"/>
        <v>0</v>
      </c>
      <c r="AR45" s="198">
        <f>'Operating Budget'!AO78</f>
        <v>0</v>
      </c>
      <c r="AS45" s="198">
        <f>'Operating Budget'!AP78</f>
        <v>0</v>
      </c>
      <c r="AT45" s="198">
        <f>'Operating Budget'!AQ78</f>
        <v>0</v>
      </c>
      <c r="AU45" s="198">
        <f>'Operating Budget'!AR78</f>
        <v>0</v>
      </c>
      <c r="AV45" s="198">
        <f>'Operating Budget'!AS78</f>
        <v>0</v>
      </c>
      <c r="AW45" s="198">
        <f>'Operating Budget'!AT78</f>
        <v>0</v>
      </c>
      <c r="AX45" s="198">
        <f>'Operating Budget'!AU78</f>
        <v>0</v>
      </c>
      <c r="AY45" s="198">
        <f>'Operating Budget'!AV78</f>
        <v>0</v>
      </c>
      <c r="AZ45" s="198">
        <f>'Operating Budget'!AW78</f>
        <v>0</v>
      </c>
      <c r="BA45" s="198">
        <f>'Operating Budget'!AX78</f>
        <v>0</v>
      </c>
      <c r="BB45" s="198">
        <f>'Operating Budget'!AY78</f>
        <v>0</v>
      </c>
      <c r="BC45" s="198">
        <f>'Operating Budget'!AZ78</f>
        <v>0</v>
      </c>
      <c r="BD45" s="199">
        <f t="shared" si="30"/>
        <v>0</v>
      </c>
      <c r="BE45" s="197">
        <f>'Operating Budget'!BA78</f>
        <v>0</v>
      </c>
      <c r="BF45" s="198">
        <f>'Operating Budget'!BB78</f>
        <v>0</v>
      </c>
      <c r="BG45" s="198">
        <f>'Operating Budget'!BC78</f>
        <v>0</v>
      </c>
      <c r="BH45" s="198">
        <f>'Operating Budget'!BD78</f>
        <v>0</v>
      </c>
      <c r="BI45" s="198">
        <f>'Operating Budget'!BE78</f>
        <v>0</v>
      </c>
      <c r="BJ45" s="198">
        <f>'Operating Budget'!BF78</f>
        <v>0</v>
      </c>
      <c r="BK45" s="198">
        <f>'Operating Budget'!BG78</f>
        <v>0</v>
      </c>
      <c r="BL45" s="198">
        <f>'Operating Budget'!BH78</f>
        <v>0</v>
      </c>
      <c r="BM45" s="198">
        <f>'Operating Budget'!BI78</f>
        <v>0</v>
      </c>
      <c r="BN45" s="198">
        <f>'Operating Budget'!BJ78</f>
        <v>0</v>
      </c>
      <c r="BO45" s="198">
        <f>'Operating Budget'!BK78</f>
        <v>0</v>
      </c>
      <c r="BP45" s="198">
        <f>'Operating Budget'!BL78</f>
        <v>0</v>
      </c>
      <c r="BQ45" s="158">
        <f t="shared" si="31"/>
        <v>0</v>
      </c>
    </row>
    <row r="46" spans="1:69" ht="15.75" customHeight="1" x14ac:dyDescent="0.4">
      <c r="A46" s="180" t="s">
        <v>161</v>
      </c>
      <c r="B46" s="180"/>
      <c r="C46" s="146" t="str">
        <f>+'Operating Budget'!D79</f>
        <v>Utlities</v>
      </c>
      <c r="D46" s="172">
        <v>0</v>
      </c>
      <c r="E46" s="197">
        <f>'Operating Budget'!E79</f>
        <v>0</v>
      </c>
      <c r="F46" s="198">
        <f>'Operating Budget'!F79</f>
        <v>0</v>
      </c>
      <c r="G46" s="198">
        <f>'Operating Budget'!G79</f>
        <v>0</v>
      </c>
      <c r="H46" s="198">
        <f>'Operating Budget'!H79</f>
        <v>0</v>
      </c>
      <c r="I46" s="198">
        <f>'Operating Budget'!I79</f>
        <v>0</v>
      </c>
      <c r="J46" s="198">
        <f>'Operating Budget'!J79</f>
        <v>0</v>
      </c>
      <c r="K46" s="198">
        <f>'Operating Budget'!K79</f>
        <v>0</v>
      </c>
      <c r="L46" s="198">
        <f>'Operating Budget'!L79</f>
        <v>0</v>
      </c>
      <c r="M46" s="198">
        <f>'Operating Budget'!M79</f>
        <v>0</v>
      </c>
      <c r="N46" s="198">
        <f>'Operating Budget'!N79</f>
        <v>0</v>
      </c>
      <c r="O46" s="198">
        <f>'Operating Budget'!O79</f>
        <v>0</v>
      </c>
      <c r="P46" s="198">
        <f>'Operating Budget'!P79</f>
        <v>0</v>
      </c>
      <c r="Q46" s="199">
        <f t="shared" si="27"/>
        <v>0</v>
      </c>
      <c r="R46" s="197">
        <f>'Operating Budget'!Q79</f>
        <v>0</v>
      </c>
      <c r="S46" s="198">
        <f>'Operating Budget'!R79</f>
        <v>0</v>
      </c>
      <c r="T46" s="198">
        <f>'Operating Budget'!S79</f>
        <v>0</v>
      </c>
      <c r="U46" s="198">
        <f>'Operating Budget'!T79</f>
        <v>0</v>
      </c>
      <c r="V46" s="198">
        <f>'Operating Budget'!U79</f>
        <v>0</v>
      </c>
      <c r="W46" s="198">
        <f>'Operating Budget'!V79</f>
        <v>0</v>
      </c>
      <c r="X46" s="198">
        <f>'Operating Budget'!W79</f>
        <v>0</v>
      </c>
      <c r="Y46" s="198">
        <f>'Operating Budget'!X79</f>
        <v>0</v>
      </c>
      <c r="Z46" s="198">
        <f>'Operating Budget'!Y79</f>
        <v>0</v>
      </c>
      <c r="AA46" s="198">
        <f>'Operating Budget'!Z79</f>
        <v>0</v>
      </c>
      <c r="AB46" s="198">
        <f>'Operating Budget'!AA79</f>
        <v>0</v>
      </c>
      <c r="AC46" s="198">
        <f>'Operating Budget'!AB79</f>
        <v>0</v>
      </c>
      <c r="AD46" s="199">
        <f t="shared" si="28"/>
        <v>0</v>
      </c>
      <c r="AE46" s="197">
        <f>'Operating Budget'!AC79</f>
        <v>0</v>
      </c>
      <c r="AF46" s="198">
        <f>'Operating Budget'!AD79</f>
        <v>0</v>
      </c>
      <c r="AG46" s="198">
        <f>'Operating Budget'!AE79</f>
        <v>0</v>
      </c>
      <c r="AH46" s="198">
        <f>'Operating Budget'!AF79</f>
        <v>0</v>
      </c>
      <c r="AI46" s="198">
        <f>'Operating Budget'!AG79</f>
        <v>0</v>
      </c>
      <c r="AJ46" s="198">
        <f>'Operating Budget'!AH79</f>
        <v>0</v>
      </c>
      <c r="AK46" s="198">
        <f>'Operating Budget'!AI79</f>
        <v>0</v>
      </c>
      <c r="AL46" s="198">
        <f>'Operating Budget'!AJ79</f>
        <v>0</v>
      </c>
      <c r="AM46" s="198">
        <f>'Operating Budget'!AK79</f>
        <v>0</v>
      </c>
      <c r="AN46" s="198">
        <f>'Operating Budget'!AL79</f>
        <v>0</v>
      </c>
      <c r="AO46" s="198">
        <f>'Operating Budget'!AM79</f>
        <v>0</v>
      </c>
      <c r="AP46" s="198">
        <f>'Operating Budget'!AN79</f>
        <v>0</v>
      </c>
      <c r="AQ46" s="199">
        <f t="shared" si="29"/>
        <v>0</v>
      </c>
      <c r="AR46" s="198">
        <f>'Operating Budget'!AO79</f>
        <v>0</v>
      </c>
      <c r="AS46" s="198">
        <f>'Operating Budget'!AP79</f>
        <v>0</v>
      </c>
      <c r="AT46" s="198">
        <f>'Operating Budget'!AQ79</f>
        <v>0</v>
      </c>
      <c r="AU46" s="198">
        <f>'Operating Budget'!AR79</f>
        <v>0</v>
      </c>
      <c r="AV46" s="198">
        <f>'Operating Budget'!AS79</f>
        <v>0</v>
      </c>
      <c r="AW46" s="198">
        <f>'Operating Budget'!AT79</f>
        <v>0</v>
      </c>
      <c r="AX46" s="198">
        <f>'Operating Budget'!AU79</f>
        <v>0</v>
      </c>
      <c r="AY46" s="198">
        <f>'Operating Budget'!AV79</f>
        <v>0</v>
      </c>
      <c r="AZ46" s="198">
        <f>'Operating Budget'!AW79</f>
        <v>0</v>
      </c>
      <c r="BA46" s="198">
        <f>'Operating Budget'!AX79</f>
        <v>0</v>
      </c>
      <c r="BB46" s="198">
        <f>'Operating Budget'!AY79</f>
        <v>0</v>
      </c>
      <c r="BC46" s="198">
        <f>'Operating Budget'!AZ79</f>
        <v>0</v>
      </c>
      <c r="BD46" s="199">
        <f t="shared" si="30"/>
        <v>0</v>
      </c>
      <c r="BE46" s="197">
        <f>'Operating Budget'!BA79</f>
        <v>0</v>
      </c>
      <c r="BF46" s="198">
        <f>'Operating Budget'!BB79</f>
        <v>0</v>
      </c>
      <c r="BG46" s="198">
        <f>'Operating Budget'!BC79</f>
        <v>0</v>
      </c>
      <c r="BH46" s="198">
        <f>'Operating Budget'!BD79</f>
        <v>0</v>
      </c>
      <c r="BI46" s="198">
        <f>'Operating Budget'!BE79</f>
        <v>0</v>
      </c>
      <c r="BJ46" s="198">
        <f>'Operating Budget'!BF79</f>
        <v>0</v>
      </c>
      <c r="BK46" s="198">
        <f>'Operating Budget'!BG79</f>
        <v>0</v>
      </c>
      <c r="BL46" s="198">
        <f>'Operating Budget'!BH79</f>
        <v>0</v>
      </c>
      <c r="BM46" s="198">
        <f>'Operating Budget'!BI79</f>
        <v>0</v>
      </c>
      <c r="BN46" s="198">
        <f>'Operating Budget'!BJ79</f>
        <v>0</v>
      </c>
      <c r="BO46" s="198">
        <f>'Operating Budget'!BK79</f>
        <v>0</v>
      </c>
      <c r="BP46" s="198">
        <f>'Operating Budget'!BL79</f>
        <v>0</v>
      </c>
      <c r="BQ46" s="158">
        <f t="shared" si="31"/>
        <v>0</v>
      </c>
    </row>
    <row r="47" spans="1:69" ht="15.75" customHeight="1" x14ac:dyDescent="0.4">
      <c r="A47" s="180"/>
      <c r="B47" s="180"/>
      <c r="C47" s="146" t="str">
        <f>+'Operating Budget'!D80</f>
        <v>Supplies</v>
      </c>
      <c r="D47" s="172">
        <v>0</v>
      </c>
      <c r="E47" s="197">
        <f>'Operating Budget'!E80</f>
        <v>0</v>
      </c>
      <c r="F47" s="198">
        <f>'Operating Budget'!F80</f>
        <v>0</v>
      </c>
      <c r="G47" s="198">
        <f>'Operating Budget'!G80</f>
        <v>0</v>
      </c>
      <c r="H47" s="198">
        <f>'Operating Budget'!H80</f>
        <v>0</v>
      </c>
      <c r="I47" s="198">
        <f>'Operating Budget'!I80</f>
        <v>0</v>
      </c>
      <c r="J47" s="198">
        <f>'Operating Budget'!J80</f>
        <v>0</v>
      </c>
      <c r="K47" s="198">
        <f>'Operating Budget'!K80</f>
        <v>0</v>
      </c>
      <c r="L47" s="198">
        <f>'Operating Budget'!L80</f>
        <v>0</v>
      </c>
      <c r="M47" s="198">
        <f>'Operating Budget'!M80</f>
        <v>0</v>
      </c>
      <c r="N47" s="198">
        <f>'Operating Budget'!N80</f>
        <v>0</v>
      </c>
      <c r="O47" s="198">
        <f>'Operating Budget'!O80</f>
        <v>0</v>
      </c>
      <c r="P47" s="198">
        <f>'Operating Budget'!P80</f>
        <v>0</v>
      </c>
      <c r="Q47" s="199">
        <f t="shared" si="27"/>
        <v>0</v>
      </c>
      <c r="R47" s="197">
        <f>'Operating Budget'!Q80</f>
        <v>0</v>
      </c>
      <c r="S47" s="198">
        <f>'Operating Budget'!R80</f>
        <v>0</v>
      </c>
      <c r="T47" s="198">
        <f>'Operating Budget'!S80</f>
        <v>0</v>
      </c>
      <c r="U47" s="198">
        <f>'Operating Budget'!T80</f>
        <v>0</v>
      </c>
      <c r="V47" s="198">
        <f>'Operating Budget'!U80</f>
        <v>0</v>
      </c>
      <c r="W47" s="198">
        <f>'Operating Budget'!V80</f>
        <v>0</v>
      </c>
      <c r="X47" s="198">
        <f>'Operating Budget'!W80</f>
        <v>0</v>
      </c>
      <c r="Y47" s="198">
        <f>'Operating Budget'!X80</f>
        <v>0</v>
      </c>
      <c r="Z47" s="198">
        <f>'Operating Budget'!Y80</f>
        <v>0</v>
      </c>
      <c r="AA47" s="198">
        <f>'Operating Budget'!Z80</f>
        <v>0</v>
      </c>
      <c r="AB47" s="198">
        <f>'Operating Budget'!AA80</f>
        <v>0</v>
      </c>
      <c r="AC47" s="198">
        <f>'Operating Budget'!AB80</f>
        <v>0</v>
      </c>
      <c r="AD47" s="199">
        <f t="shared" si="28"/>
        <v>0</v>
      </c>
      <c r="AE47" s="197">
        <f>'Operating Budget'!AC80</f>
        <v>0</v>
      </c>
      <c r="AF47" s="198">
        <f>'Operating Budget'!AD80</f>
        <v>0</v>
      </c>
      <c r="AG47" s="198">
        <f>'Operating Budget'!AE80</f>
        <v>0</v>
      </c>
      <c r="AH47" s="198">
        <f>'Operating Budget'!AF80</f>
        <v>0</v>
      </c>
      <c r="AI47" s="198">
        <f>'Operating Budget'!AG80</f>
        <v>0</v>
      </c>
      <c r="AJ47" s="198">
        <f>'Operating Budget'!AH80</f>
        <v>0</v>
      </c>
      <c r="AK47" s="198">
        <f>'Operating Budget'!AI80</f>
        <v>0</v>
      </c>
      <c r="AL47" s="198">
        <f>'Operating Budget'!AJ80</f>
        <v>0</v>
      </c>
      <c r="AM47" s="198">
        <f>'Operating Budget'!AK80</f>
        <v>0</v>
      </c>
      <c r="AN47" s="198">
        <f>'Operating Budget'!AL80</f>
        <v>0</v>
      </c>
      <c r="AO47" s="198">
        <f>'Operating Budget'!AM80</f>
        <v>0</v>
      </c>
      <c r="AP47" s="198">
        <f>'Operating Budget'!AN80</f>
        <v>0</v>
      </c>
      <c r="AQ47" s="199">
        <f t="shared" si="29"/>
        <v>0</v>
      </c>
      <c r="AR47" s="198">
        <f>'Operating Budget'!AO80</f>
        <v>0</v>
      </c>
      <c r="AS47" s="198">
        <f>'Operating Budget'!AP80</f>
        <v>0</v>
      </c>
      <c r="AT47" s="198">
        <f>'Operating Budget'!AQ80</f>
        <v>0</v>
      </c>
      <c r="AU47" s="198">
        <f>'Operating Budget'!AR80</f>
        <v>0</v>
      </c>
      <c r="AV47" s="198">
        <f>'Operating Budget'!AS80</f>
        <v>0</v>
      </c>
      <c r="AW47" s="198">
        <f>'Operating Budget'!AT80</f>
        <v>0</v>
      </c>
      <c r="AX47" s="198">
        <f>'Operating Budget'!AU80</f>
        <v>0</v>
      </c>
      <c r="AY47" s="198">
        <f>'Operating Budget'!AV80</f>
        <v>0</v>
      </c>
      <c r="AZ47" s="198">
        <f>'Operating Budget'!AW80</f>
        <v>0</v>
      </c>
      <c r="BA47" s="198">
        <f>'Operating Budget'!AX80</f>
        <v>0</v>
      </c>
      <c r="BB47" s="198">
        <f>'Operating Budget'!AY80</f>
        <v>0</v>
      </c>
      <c r="BC47" s="198">
        <f>'Operating Budget'!AZ80</f>
        <v>0</v>
      </c>
      <c r="BD47" s="199">
        <f t="shared" si="30"/>
        <v>0</v>
      </c>
      <c r="BE47" s="197">
        <f>'Operating Budget'!BA80</f>
        <v>0</v>
      </c>
      <c r="BF47" s="198">
        <f>'Operating Budget'!BB80</f>
        <v>0</v>
      </c>
      <c r="BG47" s="198">
        <f>'Operating Budget'!BC80</f>
        <v>0</v>
      </c>
      <c r="BH47" s="198">
        <f>'Operating Budget'!BD80</f>
        <v>0</v>
      </c>
      <c r="BI47" s="198">
        <f>'Operating Budget'!BE80</f>
        <v>0</v>
      </c>
      <c r="BJ47" s="198">
        <f>'Operating Budget'!BF80</f>
        <v>0</v>
      </c>
      <c r="BK47" s="198">
        <f>'Operating Budget'!BG80</f>
        <v>0</v>
      </c>
      <c r="BL47" s="198">
        <f>'Operating Budget'!BH80</f>
        <v>0</v>
      </c>
      <c r="BM47" s="198">
        <f>'Operating Budget'!BI80</f>
        <v>0</v>
      </c>
      <c r="BN47" s="198">
        <f>'Operating Budget'!BJ80</f>
        <v>0</v>
      </c>
      <c r="BO47" s="198">
        <f>'Operating Budget'!BK80</f>
        <v>0</v>
      </c>
      <c r="BP47" s="198">
        <f>'Operating Budget'!BL80</f>
        <v>0</v>
      </c>
      <c r="BQ47" s="158">
        <f t="shared" si="31"/>
        <v>0</v>
      </c>
    </row>
    <row r="48" spans="1:69" ht="15.75" customHeight="1" x14ac:dyDescent="0.4">
      <c r="A48" s="5"/>
      <c r="B48" s="5"/>
      <c r="C48" s="146" t="str">
        <f>+'Operating Budget'!D81</f>
        <v>Office Expenses</v>
      </c>
      <c r="D48" s="172">
        <v>0</v>
      </c>
      <c r="E48" s="197">
        <f>'Operating Budget'!E81</f>
        <v>0</v>
      </c>
      <c r="F48" s="198">
        <f>'Operating Budget'!F81</f>
        <v>0</v>
      </c>
      <c r="G48" s="198">
        <f>'Operating Budget'!G81</f>
        <v>0</v>
      </c>
      <c r="H48" s="198">
        <f>'Operating Budget'!H81</f>
        <v>0</v>
      </c>
      <c r="I48" s="198">
        <f>'Operating Budget'!I81</f>
        <v>0</v>
      </c>
      <c r="J48" s="198">
        <f>'Operating Budget'!J81</f>
        <v>0</v>
      </c>
      <c r="K48" s="198">
        <f>'Operating Budget'!K81</f>
        <v>0</v>
      </c>
      <c r="L48" s="198">
        <f>'Operating Budget'!L81</f>
        <v>0</v>
      </c>
      <c r="M48" s="198">
        <f>'Operating Budget'!M81</f>
        <v>0</v>
      </c>
      <c r="N48" s="198">
        <f>'Operating Budget'!N81</f>
        <v>0</v>
      </c>
      <c r="O48" s="198">
        <f>'Operating Budget'!O81</f>
        <v>0</v>
      </c>
      <c r="P48" s="198">
        <f>'Operating Budget'!P81</f>
        <v>0</v>
      </c>
      <c r="Q48" s="199">
        <f t="shared" si="27"/>
        <v>0</v>
      </c>
      <c r="R48" s="197">
        <f>'Operating Budget'!Q81</f>
        <v>0</v>
      </c>
      <c r="S48" s="198">
        <f>'Operating Budget'!R81</f>
        <v>0</v>
      </c>
      <c r="T48" s="198">
        <f>'Operating Budget'!S81</f>
        <v>0</v>
      </c>
      <c r="U48" s="198">
        <f>'Operating Budget'!T81</f>
        <v>0</v>
      </c>
      <c r="V48" s="198">
        <f>'Operating Budget'!U81</f>
        <v>0</v>
      </c>
      <c r="W48" s="198">
        <f>'Operating Budget'!V81</f>
        <v>0</v>
      </c>
      <c r="X48" s="198">
        <f>'Operating Budget'!W81</f>
        <v>0</v>
      </c>
      <c r="Y48" s="198">
        <f>'Operating Budget'!X81</f>
        <v>0</v>
      </c>
      <c r="Z48" s="198">
        <f>'Operating Budget'!Y81</f>
        <v>0</v>
      </c>
      <c r="AA48" s="198">
        <f>'Operating Budget'!Z81</f>
        <v>0</v>
      </c>
      <c r="AB48" s="198">
        <f>'Operating Budget'!AA81</f>
        <v>0</v>
      </c>
      <c r="AC48" s="198">
        <f>'Operating Budget'!AB81</f>
        <v>0</v>
      </c>
      <c r="AD48" s="199">
        <f t="shared" si="28"/>
        <v>0</v>
      </c>
      <c r="AE48" s="197">
        <f>'Operating Budget'!AC81</f>
        <v>0</v>
      </c>
      <c r="AF48" s="198">
        <f>'Operating Budget'!AD81</f>
        <v>0</v>
      </c>
      <c r="AG48" s="198">
        <f>'Operating Budget'!AE81</f>
        <v>0</v>
      </c>
      <c r="AH48" s="198">
        <f>'Operating Budget'!AF81</f>
        <v>0</v>
      </c>
      <c r="AI48" s="198">
        <f>'Operating Budget'!AG81</f>
        <v>0</v>
      </c>
      <c r="AJ48" s="198">
        <f>'Operating Budget'!AH81</f>
        <v>0</v>
      </c>
      <c r="AK48" s="198">
        <f>'Operating Budget'!AI81</f>
        <v>0</v>
      </c>
      <c r="AL48" s="198">
        <f>'Operating Budget'!AJ81</f>
        <v>0</v>
      </c>
      <c r="AM48" s="198">
        <f>'Operating Budget'!AK81</f>
        <v>0</v>
      </c>
      <c r="AN48" s="198">
        <f>'Operating Budget'!AL81</f>
        <v>0</v>
      </c>
      <c r="AO48" s="198">
        <f>'Operating Budget'!AM81</f>
        <v>0</v>
      </c>
      <c r="AP48" s="198">
        <f>'Operating Budget'!AN81</f>
        <v>0</v>
      </c>
      <c r="AQ48" s="199">
        <f t="shared" si="29"/>
        <v>0</v>
      </c>
      <c r="AR48" s="198">
        <f>'Operating Budget'!AO81</f>
        <v>0</v>
      </c>
      <c r="AS48" s="198">
        <f>'Operating Budget'!AP81</f>
        <v>0</v>
      </c>
      <c r="AT48" s="198">
        <f>'Operating Budget'!AQ81</f>
        <v>0</v>
      </c>
      <c r="AU48" s="198">
        <f>'Operating Budget'!AR81</f>
        <v>0</v>
      </c>
      <c r="AV48" s="198">
        <f>'Operating Budget'!AS81</f>
        <v>0</v>
      </c>
      <c r="AW48" s="198">
        <f>'Operating Budget'!AT81</f>
        <v>0</v>
      </c>
      <c r="AX48" s="198">
        <f>'Operating Budget'!AU81</f>
        <v>0</v>
      </c>
      <c r="AY48" s="198">
        <f>'Operating Budget'!AV81</f>
        <v>0</v>
      </c>
      <c r="AZ48" s="198">
        <f>'Operating Budget'!AW81</f>
        <v>0</v>
      </c>
      <c r="BA48" s="198">
        <f>'Operating Budget'!AX81</f>
        <v>0</v>
      </c>
      <c r="BB48" s="198">
        <f>'Operating Budget'!AY81</f>
        <v>0</v>
      </c>
      <c r="BC48" s="198">
        <f>'Operating Budget'!AZ81</f>
        <v>0</v>
      </c>
      <c r="BD48" s="199">
        <f t="shared" si="30"/>
        <v>0</v>
      </c>
      <c r="BE48" s="197">
        <f>'Operating Budget'!BA81</f>
        <v>0</v>
      </c>
      <c r="BF48" s="198">
        <f>'Operating Budget'!BB81</f>
        <v>0</v>
      </c>
      <c r="BG48" s="198">
        <f>'Operating Budget'!BC81</f>
        <v>0</v>
      </c>
      <c r="BH48" s="198">
        <f>'Operating Budget'!BD81</f>
        <v>0</v>
      </c>
      <c r="BI48" s="198">
        <f>'Operating Budget'!BE81</f>
        <v>0</v>
      </c>
      <c r="BJ48" s="198">
        <f>'Operating Budget'!BF81</f>
        <v>0</v>
      </c>
      <c r="BK48" s="198">
        <f>'Operating Budget'!BG81</f>
        <v>0</v>
      </c>
      <c r="BL48" s="198">
        <f>'Operating Budget'!BH81</f>
        <v>0</v>
      </c>
      <c r="BM48" s="198">
        <f>'Operating Budget'!BI81</f>
        <v>0</v>
      </c>
      <c r="BN48" s="198">
        <f>'Operating Budget'!BJ81</f>
        <v>0</v>
      </c>
      <c r="BO48" s="198">
        <f>'Operating Budget'!BK81</f>
        <v>0</v>
      </c>
      <c r="BP48" s="198">
        <f>'Operating Budget'!BL81</f>
        <v>0</v>
      </c>
      <c r="BQ48" s="158">
        <f t="shared" si="31"/>
        <v>0</v>
      </c>
    </row>
    <row r="49" spans="1:85" ht="15.75" customHeight="1" x14ac:dyDescent="0.4">
      <c r="A49" s="5"/>
      <c r="B49" s="5"/>
      <c r="C49" s="146" t="str">
        <f>+'Operating Budget'!D82</f>
        <v>Licenses</v>
      </c>
      <c r="D49" s="172">
        <v>0</v>
      </c>
      <c r="E49" s="197">
        <f>'Operating Budget'!E82</f>
        <v>0</v>
      </c>
      <c r="F49" s="198">
        <f>'Operating Budget'!F82</f>
        <v>0</v>
      </c>
      <c r="G49" s="198">
        <f>'Operating Budget'!G82</f>
        <v>0</v>
      </c>
      <c r="H49" s="198">
        <f>'Operating Budget'!H82</f>
        <v>0</v>
      </c>
      <c r="I49" s="198">
        <f>'Operating Budget'!I82</f>
        <v>0</v>
      </c>
      <c r="J49" s="198">
        <f>'Operating Budget'!J82</f>
        <v>0</v>
      </c>
      <c r="K49" s="198">
        <f>'Operating Budget'!K82</f>
        <v>0</v>
      </c>
      <c r="L49" s="198">
        <f>'Operating Budget'!L82</f>
        <v>0</v>
      </c>
      <c r="M49" s="198">
        <f>'Operating Budget'!M82</f>
        <v>0</v>
      </c>
      <c r="N49" s="198">
        <f>'Operating Budget'!N82</f>
        <v>0</v>
      </c>
      <c r="O49" s="198">
        <f>'Operating Budget'!O82</f>
        <v>0</v>
      </c>
      <c r="P49" s="198">
        <f>'Operating Budget'!P82</f>
        <v>0</v>
      </c>
      <c r="Q49" s="199">
        <f t="shared" si="27"/>
        <v>0</v>
      </c>
      <c r="R49" s="197">
        <f>'Operating Budget'!Q82</f>
        <v>0</v>
      </c>
      <c r="S49" s="198">
        <f>'Operating Budget'!R82</f>
        <v>0</v>
      </c>
      <c r="T49" s="198">
        <f>'Operating Budget'!S82</f>
        <v>0</v>
      </c>
      <c r="U49" s="198">
        <f>'Operating Budget'!T82</f>
        <v>0</v>
      </c>
      <c r="V49" s="198">
        <f>'Operating Budget'!U82</f>
        <v>0</v>
      </c>
      <c r="W49" s="198">
        <f>'Operating Budget'!V82</f>
        <v>0</v>
      </c>
      <c r="X49" s="198">
        <f>'Operating Budget'!W82</f>
        <v>0</v>
      </c>
      <c r="Y49" s="198">
        <f>'Operating Budget'!X82</f>
        <v>0</v>
      </c>
      <c r="Z49" s="198">
        <f>'Operating Budget'!Y82</f>
        <v>0</v>
      </c>
      <c r="AA49" s="198">
        <f>'Operating Budget'!Z82</f>
        <v>0</v>
      </c>
      <c r="AB49" s="198">
        <f>'Operating Budget'!AA82</f>
        <v>0</v>
      </c>
      <c r="AC49" s="198">
        <f>'Operating Budget'!AB82</f>
        <v>0</v>
      </c>
      <c r="AD49" s="199">
        <f t="shared" si="28"/>
        <v>0</v>
      </c>
      <c r="AE49" s="197">
        <f>'Operating Budget'!AC82</f>
        <v>0</v>
      </c>
      <c r="AF49" s="198">
        <f>'Operating Budget'!AD82</f>
        <v>0</v>
      </c>
      <c r="AG49" s="198">
        <f>'Operating Budget'!AE82</f>
        <v>0</v>
      </c>
      <c r="AH49" s="198">
        <f>'Operating Budget'!AF82</f>
        <v>0</v>
      </c>
      <c r="AI49" s="198">
        <f>'Operating Budget'!AG82</f>
        <v>0</v>
      </c>
      <c r="AJ49" s="198">
        <f>'Operating Budget'!AH82</f>
        <v>0</v>
      </c>
      <c r="AK49" s="198">
        <f>'Operating Budget'!AI82</f>
        <v>0</v>
      </c>
      <c r="AL49" s="198">
        <f>'Operating Budget'!AJ82</f>
        <v>0</v>
      </c>
      <c r="AM49" s="198">
        <f>'Operating Budget'!AK82</f>
        <v>0</v>
      </c>
      <c r="AN49" s="198">
        <f>'Operating Budget'!AL82</f>
        <v>0</v>
      </c>
      <c r="AO49" s="198">
        <f>'Operating Budget'!AM82</f>
        <v>0</v>
      </c>
      <c r="AP49" s="198">
        <f>'Operating Budget'!AN82</f>
        <v>0</v>
      </c>
      <c r="AQ49" s="199">
        <f t="shared" si="29"/>
        <v>0</v>
      </c>
      <c r="AR49" s="198">
        <f>'Operating Budget'!AO82</f>
        <v>0</v>
      </c>
      <c r="AS49" s="198">
        <f>'Operating Budget'!AP82</f>
        <v>0</v>
      </c>
      <c r="AT49" s="198">
        <f>'Operating Budget'!AQ82</f>
        <v>0</v>
      </c>
      <c r="AU49" s="198">
        <f>'Operating Budget'!AR82</f>
        <v>0</v>
      </c>
      <c r="AV49" s="198">
        <f>'Operating Budget'!AS82</f>
        <v>0</v>
      </c>
      <c r="AW49" s="198">
        <f>'Operating Budget'!AT82</f>
        <v>0</v>
      </c>
      <c r="AX49" s="198">
        <f>'Operating Budget'!AU82</f>
        <v>0</v>
      </c>
      <c r="AY49" s="198">
        <f>'Operating Budget'!AV82</f>
        <v>0</v>
      </c>
      <c r="AZ49" s="198">
        <f>'Operating Budget'!AW82</f>
        <v>0</v>
      </c>
      <c r="BA49" s="198">
        <f>'Operating Budget'!AX82</f>
        <v>0</v>
      </c>
      <c r="BB49" s="198">
        <f>'Operating Budget'!AY82</f>
        <v>0</v>
      </c>
      <c r="BC49" s="198">
        <f>'Operating Budget'!AZ82</f>
        <v>0</v>
      </c>
      <c r="BD49" s="199">
        <f t="shared" si="30"/>
        <v>0</v>
      </c>
      <c r="BE49" s="197">
        <f>'Operating Budget'!BA82</f>
        <v>0</v>
      </c>
      <c r="BF49" s="198">
        <f>'Operating Budget'!BB82</f>
        <v>0</v>
      </c>
      <c r="BG49" s="198">
        <f>'Operating Budget'!BC82</f>
        <v>0</v>
      </c>
      <c r="BH49" s="198">
        <f>'Operating Budget'!BD82</f>
        <v>0</v>
      </c>
      <c r="BI49" s="198">
        <f>'Operating Budget'!BE82</f>
        <v>0</v>
      </c>
      <c r="BJ49" s="198">
        <f>'Operating Budget'!BF82</f>
        <v>0</v>
      </c>
      <c r="BK49" s="198">
        <f>'Operating Budget'!BG82</f>
        <v>0</v>
      </c>
      <c r="BL49" s="198">
        <f>'Operating Budget'!BH82</f>
        <v>0</v>
      </c>
      <c r="BM49" s="198">
        <f>'Operating Budget'!BI82</f>
        <v>0</v>
      </c>
      <c r="BN49" s="198">
        <f>'Operating Budget'!BJ82</f>
        <v>0</v>
      </c>
      <c r="BO49" s="198">
        <f>'Operating Budget'!BK82</f>
        <v>0</v>
      </c>
      <c r="BP49" s="198">
        <f>'Operating Budget'!BL82</f>
        <v>0</v>
      </c>
      <c r="BQ49" s="158">
        <f t="shared" si="31"/>
        <v>0</v>
      </c>
    </row>
    <row r="50" spans="1:85" ht="15.75" customHeight="1" x14ac:dyDescent="0.4">
      <c r="A50" s="5"/>
      <c r="B50" s="5"/>
      <c r="C50" s="146" t="str">
        <f>+'Operating Budget'!D83</f>
        <v>Memberships</v>
      </c>
      <c r="D50" s="172">
        <v>0</v>
      </c>
      <c r="E50" s="197">
        <f>'Operating Budget'!E83</f>
        <v>0</v>
      </c>
      <c r="F50" s="198">
        <f>'Operating Budget'!F83</f>
        <v>0</v>
      </c>
      <c r="G50" s="198">
        <f>'Operating Budget'!G83</f>
        <v>0</v>
      </c>
      <c r="H50" s="198">
        <f>'Operating Budget'!H83</f>
        <v>0</v>
      </c>
      <c r="I50" s="198">
        <f>'Operating Budget'!I83</f>
        <v>0</v>
      </c>
      <c r="J50" s="198">
        <f>'Operating Budget'!J83</f>
        <v>0</v>
      </c>
      <c r="K50" s="198">
        <f>'Operating Budget'!K83</f>
        <v>0</v>
      </c>
      <c r="L50" s="198">
        <f>'Operating Budget'!L83</f>
        <v>0</v>
      </c>
      <c r="M50" s="198">
        <f>'Operating Budget'!M83</f>
        <v>0</v>
      </c>
      <c r="N50" s="198">
        <f>'Operating Budget'!N83</f>
        <v>0</v>
      </c>
      <c r="O50" s="198">
        <f>'Operating Budget'!O83</f>
        <v>0</v>
      </c>
      <c r="P50" s="198">
        <f>'Operating Budget'!P83</f>
        <v>0</v>
      </c>
      <c r="Q50" s="199">
        <f t="shared" si="27"/>
        <v>0</v>
      </c>
      <c r="R50" s="197">
        <f>'Operating Budget'!Q83</f>
        <v>0</v>
      </c>
      <c r="S50" s="198">
        <f>'Operating Budget'!R83</f>
        <v>0</v>
      </c>
      <c r="T50" s="198">
        <f>'Operating Budget'!S83</f>
        <v>0</v>
      </c>
      <c r="U50" s="198">
        <f>'Operating Budget'!T83</f>
        <v>0</v>
      </c>
      <c r="V50" s="198">
        <f>'Operating Budget'!U83</f>
        <v>0</v>
      </c>
      <c r="W50" s="198">
        <f>'Operating Budget'!V83</f>
        <v>0</v>
      </c>
      <c r="X50" s="198">
        <f>'Operating Budget'!W83</f>
        <v>0</v>
      </c>
      <c r="Y50" s="198">
        <f>'Operating Budget'!X83</f>
        <v>0</v>
      </c>
      <c r="Z50" s="198">
        <f>'Operating Budget'!Y83</f>
        <v>0</v>
      </c>
      <c r="AA50" s="198">
        <f>'Operating Budget'!Z83</f>
        <v>0</v>
      </c>
      <c r="AB50" s="198">
        <f>'Operating Budget'!AA83</f>
        <v>0</v>
      </c>
      <c r="AC50" s="198">
        <f>'Operating Budget'!AB83</f>
        <v>0</v>
      </c>
      <c r="AD50" s="199">
        <f t="shared" si="28"/>
        <v>0</v>
      </c>
      <c r="AE50" s="197">
        <f>'Operating Budget'!AC83</f>
        <v>0</v>
      </c>
      <c r="AF50" s="198">
        <f>'Operating Budget'!AD83</f>
        <v>0</v>
      </c>
      <c r="AG50" s="198">
        <f>'Operating Budget'!AE83</f>
        <v>0</v>
      </c>
      <c r="AH50" s="198">
        <f>'Operating Budget'!AF83</f>
        <v>0</v>
      </c>
      <c r="AI50" s="198">
        <f>'Operating Budget'!AG83</f>
        <v>0</v>
      </c>
      <c r="AJ50" s="198">
        <f>'Operating Budget'!AH83</f>
        <v>0</v>
      </c>
      <c r="AK50" s="198">
        <f>'Operating Budget'!AI83</f>
        <v>0</v>
      </c>
      <c r="AL50" s="198">
        <f>'Operating Budget'!AJ83</f>
        <v>0</v>
      </c>
      <c r="AM50" s="198">
        <f>'Operating Budget'!AK83</f>
        <v>0</v>
      </c>
      <c r="AN50" s="198">
        <f>'Operating Budget'!AL83</f>
        <v>0</v>
      </c>
      <c r="AO50" s="198">
        <f>'Operating Budget'!AM83</f>
        <v>0</v>
      </c>
      <c r="AP50" s="198">
        <f>'Operating Budget'!AN83</f>
        <v>0</v>
      </c>
      <c r="AQ50" s="199">
        <f t="shared" si="29"/>
        <v>0</v>
      </c>
      <c r="AR50" s="198">
        <f>'Operating Budget'!AO83</f>
        <v>0</v>
      </c>
      <c r="AS50" s="198">
        <f>'Operating Budget'!AP83</f>
        <v>0</v>
      </c>
      <c r="AT50" s="198">
        <f>'Operating Budget'!AQ83</f>
        <v>0</v>
      </c>
      <c r="AU50" s="198">
        <f>'Operating Budget'!AR83</f>
        <v>0</v>
      </c>
      <c r="AV50" s="198">
        <f>'Operating Budget'!AS83</f>
        <v>0</v>
      </c>
      <c r="AW50" s="198">
        <f>'Operating Budget'!AT83</f>
        <v>0</v>
      </c>
      <c r="AX50" s="198">
        <f>'Operating Budget'!AU83</f>
        <v>0</v>
      </c>
      <c r="AY50" s="198">
        <f>'Operating Budget'!AV83</f>
        <v>0</v>
      </c>
      <c r="AZ50" s="198">
        <f>'Operating Budget'!AW83</f>
        <v>0</v>
      </c>
      <c r="BA50" s="198">
        <f>'Operating Budget'!AX83</f>
        <v>0</v>
      </c>
      <c r="BB50" s="198">
        <f>'Operating Budget'!AY83</f>
        <v>0</v>
      </c>
      <c r="BC50" s="198">
        <f>'Operating Budget'!AZ83</f>
        <v>0</v>
      </c>
      <c r="BD50" s="199">
        <f t="shared" si="30"/>
        <v>0</v>
      </c>
      <c r="BE50" s="197">
        <f>'Operating Budget'!BA83</f>
        <v>0</v>
      </c>
      <c r="BF50" s="198">
        <f>'Operating Budget'!BB83</f>
        <v>0</v>
      </c>
      <c r="BG50" s="198">
        <f>'Operating Budget'!BC83</f>
        <v>0</v>
      </c>
      <c r="BH50" s="198">
        <f>'Operating Budget'!BD83</f>
        <v>0</v>
      </c>
      <c r="BI50" s="198">
        <f>'Operating Budget'!BE83</f>
        <v>0</v>
      </c>
      <c r="BJ50" s="198">
        <f>'Operating Budget'!BF83</f>
        <v>0</v>
      </c>
      <c r="BK50" s="198">
        <f>'Operating Budget'!BG83</f>
        <v>0</v>
      </c>
      <c r="BL50" s="198">
        <f>'Operating Budget'!BH83</f>
        <v>0</v>
      </c>
      <c r="BM50" s="198">
        <f>'Operating Budget'!BI83</f>
        <v>0</v>
      </c>
      <c r="BN50" s="198">
        <f>'Operating Budget'!BJ83</f>
        <v>0</v>
      </c>
      <c r="BO50" s="198">
        <f>'Operating Budget'!BK83</f>
        <v>0</v>
      </c>
      <c r="BP50" s="198">
        <f>'Operating Budget'!BL83</f>
        <v>0</v>
      </c>
      <c r="BQ50" s="158">
        <f t="shared" si="31"/>
        <v>0</v>
      </c>
    </row>
    <row r="51" spans="1:85" ht="15.75" customHeight="1" x14ac:dyDescent="0.45">
      <c r="A51" s="143"/>
      <c r="B51" s="192"/>
      <c r="C51" s="146" t="str">
        <f>+'Operating Budget'!D84</f>
        <v>Travel</v>
      </c>
      <c r="D51" s="172">
        <v>0</v>
      </c>
      <c r="E51" s="197">
        <f>'Operating Budget'!E84</f>
        <v>0</v>
      </c>
      <c r="F51" s="198">
        <f>'Operating Budget'!F84</f>
        <v>0</v>
      </c>
      <c r="G51" s="198">
        <f>'Operating Budget'!G84</f>
        <v>0</v>
      </c>
      <c r="H51" s="198">
        <f>'Operating Budget'!H84</f>
        <v>0</v>
      </c>
      <c r="I51" s="198">
        <f>'Operating Budget'!I84</f>
        <v>0</v>
      </c>
      <c r="J51" s="198">
        <f>'Operating Budget'!J84</f>
        <v>0</v>
      </c>
      <c r="K51" s="198">
        <f>'Operating Budget'!K84</f>
        <v>0</v>
      </c>
      <c r="L51" s="198">
        <f>'Operating Budget'!L84</f>
        <v>0</v>
      </c>
      <c r="M51" s="198">
        <f>'Operating Budget'!M84</f>
        <v>0</v>
      </c>
      <c r="N51" s="198">
        <f>'Operating Budget'!N84</f>
        <v>0</v>
      </c>
      <c r="O51" s="198">
        <f>'Operating Budget'!O84</f>
        <v>0</v>
      </c>
      <c r="P51" s="198">
        <f>'Operating Budget'!P84</f>
        <v>0</v>
      </c>
      <c r="Q51" s="199">
        <f t="shared" si="27"/>
        <v>0</v>
      </c>
      <c r="R51" s="197">
        <f>'Operating Budget'!Q84</f>
        <v>0</v>
      </c>
      <c r="S51" s="198">
        <f>'Operating Budget'!R84</f>
        <v>0</v>
      </c>
      <c r="T51" s="198">
        <f>'Operating Budget'!S84</f>
        <v>0</v>
      </c>
      <c r="U51" s="198">
        <f>'Operating Budget'!T84</f>
        <v>0</v>
      </c>
      <c r="V51" s="198">
        <f>'Operating Budget'!U84</f>
        <v>0</v>
      </c>
      <c r="W51" s="198">
        <f>'Operating Budget'!V84</f>
        <v>0</v>
      </c>
      <c r="X51" s="198">
        <f>'Operating Budget'!W84</f>
        <v>0</v>
      </c>
      <c r="Y51" s="198">
        <f>'Operating Budget'!X84</f>
        <v>0</v>
      </c>
      <c r="Z51" s="198">
        <f>'Operating Budget'!Y84</f>
        <v>0</v>
      </c>
      <c r="AA51" s="198">
        <f>'Operating Budget'!Z84</f>
        <v>0</v>
      </c>
      <c r="AB51" s="198">
        <f>'Operating Budget'!AA84</f>
        <v>0</v>
      </c>
      <c r="AC51" s="198">
        <f>'Operating Budget'!AB84</f>
        <v>0</v>
      </c>
      <c r="AD51" s="199">
        <f t="shared" si="28"/>
        <v>0</v>
      </c>
      <c r="AE51" s="197">
        <f>'Operating Budget'!AC84</f>
        <v>0</v>
      </c>
      <c r="AF51" s="198">
        <f>'Operating Budget'!AD84</f>
        <v>0</v>
      </c>
      <c r="AG51" s="198">
        <f>'Operating Budget'!AE84</f>
        <v>0</v>
      </c>
      <c r="AH51" s="198">
        <f>'Operating Budget'!AF84</f>
        <v>0</v>
      </c>
      <c r="AI51" s="198">
        <f>'Operating Budget'!AG84</f>
        <v>0</v>
      </c>
      <c r="AJ51" s="198">
        <f>'Operating Budget'!AH84</f>
        <v>0</v>
      </c>
      <c r="AK51" s="198">
        <f>'Operating Budget'!AI84</f>
        <v>0</v>
      </c>
      <c r="AL51" s="198">
        <f>'Operating Budget'!AJ84</f>
        <v>0</v>
      </c>
      <c r="AM51" s="198">
        <f>'Operating Budget'!AK84</f>
        <v>0</v>
      </c>
      <c r="AN51" s="198">
        <f>'Operating Budget'!AL84</f>
        <v>0</v>
      </c>
      <c r="AO51" s="198">
        <f>'Operating Budget'!AM84</f>
        <v>0</v>
      </c>
      <c r="AP51" s="198">
        <f>'Operating Budget'!AN84</f>
        <v>0</v>
      </c>
      <c r="AQ51" s="199">
        <f t="shared" si="29"/>
        <v>0</v>
      </c>
      <c r="AR51" s="198">
        <f>'Operating Budget'!AO84</f>
        <v>0</v>
      </c>
      <c r="AS51" s="198">
        <f>'Operating Budget'!AP84</f>
        <v>0</v>
      </c>
      <c r="AT51" s="198">
        <f>'Operating Budget'!AQ84</f>
        <v>0</v>
      </c>
      <c r="AU51" s="198">
        <f>'Operating Budget'!AR84</f>
        <v>0</v>
      </c>
      <c r="AV51" s="198">
        <f>'Operating Budget'!AS84</f>
        <v>0</v>
      </c>
      <c r="AW51" s="198">
        <f>'Operating Budget'!AT84</f>
        <v>0</v>
      </c>
      <c r="AX51" s="198">
        <f>'Operating Budget'!AU84</f>
        <v>0</v>
      </c>
      <c r="AY51" s="198">
        <f>'Operating Budget'!AV84</f>
        <v>0</v>
      </c>
      <c r="AZ51" s="198">
        <f>'Operating Budget'!AW84</f>
        <v>0</v>
      </c>
      <c r="BA51" s="198">
        <f>'Operating Budget'!AX84</f>
        <v>0</v>
      </c>
      <c r="BB51" s="198">
        <f>'Operating Budget'!AY84</f>
        <v>0</v>
      </c>
      <c r="BC51" s="198">
        <f>'Operating Budget'!AZ84</f>
        <v>0</v>
      </c>
      <c r="BD51" s="199">
        <f t="shared" si="30"/>
        <v>0</v>
      </c>
      <c r="BE51" s="197">
        <f>'Operating Budget'!BA84</f>
        <v>0</v>
      </c>
      <c r="BF51" s="198">
        <f>'Operating Budget'!BB84</f>
        <v>0</v>
      </c>
      <c r="BG51" s="198">
        <f>'Operating Budget'!BC84</f>
        <v>0</v>
      </c>
      <c r="BH51" s="198">
        <f>'Operating Budget'!BD84</f>
        <v>0</v>
      </c>
      <c r="BI51" s="198">
        <f>'Operating Budget'!BE84</f>
        <v>0</v>
      </c>
      <c r="BJ51" s="198">
        <f>'Operating Budget'!BF84</f>
        <v>0</v>
      </c>
      <c r="BK51" s="198">
        <f>'Operating Budget'!BG84</f>
        <v>0</v>
      </c>
      <c r="BL51" s="198">
        <f>'Operating Budget'!BH84</f>
        <v>0</v>
      </c>
      <c r="BM51" s="198">
        <f>'Operating Budget'!BI84</f>
        <v>0</v>
      </c>
      <c r="BN51" s="198">
        <f>'Operating Budget'!BJ84</f>
        <v>0</v>
      </c>
      <c r="BO51" s="198">
        <f>'Operating Budget'!BK84</f>
        <v>0</v>
      </c>
      <c r="BP51" s="198">
        <f>'Operating Budget'!BL84</f>
        <v>0</v>
      </c>
      <c r="BQ51" s="158">
        <f t="shared" si="31"/>
        <v>0</v>
      </c>
    </row>
    <row r="52" spans="1:85" ht="15.75" customHeight="1" x14ac:dyDescent="0.45">
      <c r="A52" s="143"/>
      <c r="B52" s="192"/>
      <c r="C52" s="190" t="str">
        <f>+'Operating Budget'!D85</f>
        <v>Cell phone</v>
      </c>
      <c r="D52" s="172">
        <v>0</v>
      </c>
      <c r="E52" s="197">
        <f>'Operating Budget'!E85</f>
        <v>0</v>
      </c>
      <c r="F52" s="198">
        <f>'Operating Budget'!F85</f>
        <v>0</v>
      </c>
      <c r="G52" s="198">
        <f>'Operating Budget'!G85</f>
        <v>0</v>
      </c>
      <c r="H52" s="198">
        <f>'Operating Budget'!H85</f>
        <v>0</v>
      </c>
      <c r="I52" s="198">
        <f>'Operating Budget'!I85</f>
        <v>0</v>
      </c>
      <c r="J52" s="198">
        <f>'Operating Budget'!J85</f>
        <v>0</v>
      </c>
      <c r="K52" s="198">
        <f>'Operating Budget'!K85</f>
        <v>0</v>
      </c>
      <c r="L52" s="198">
        <f>'Operating Budget'!L85</f>
        <v>0</v>
      </c>
      <c r="M52" s="198">
        <f>'Operating Budget'!M85</f>
        <v>0</v>
      </c>
      <c r="N52" s="198">
        <f>'Operating Budget'!N85</f>
        <v>0</v>
      </c>
      <c r="O52" s="198">
        <f>'Operating Budget'!O85</f>
        <v>0</v>
      </c>
      <c r="P52" s="198">
        <f>'Operating Budget'!P85</f>
        <v>0</v>
      </c>
      <c r="Q52" s="199">
        <f t="shared" si="27"/>
        <v>0</v>
      </c>
      <c r="R52" s="197">
        <f>'Operating Budget'!Q85</f>
        <v>0</v>
      </c>
      <c r="S52" s="198">
        <f>'Operating Budget'!R85</f>
        <v>0</v>
      </c>
      <c r="T52" s="198">
        <f>'Operating Budget'!S85</f>
        <v>0</v>
      </c>
      <c r="U52" s="198">
        <f>'Operating Budget'!T85</f>
        <v>0</v>
      </c>
      <c r="V52" s="198">
        <f>'Operating Budget'!U85</f>
        <v>0</v>
      </c>
      <c r="W52" s="198">
        <f>'Operating Budget'!V85</f>
        <v>0</v>
      </c>
      <c r="X52" s="198">
        <f>'Operating Budget'!W85</f>
        <v>0</v>
      </c>
      <c r="Y52" s="198">
        <f>'Operating Budget'!X85</f>
        <v>0</v>
      </c>
      <c r="Z52" s="198">
        <f>'Operating Budget'!Y85</f>
        <v>0</v>
      </c>
      <c r="AA52" s="198">
        <f>'Operating Budget'!Z85</f>
        <v>0</v>
      </c>
      <c r="AB52" s="198">
        <f>'Operating Budget'!AA85</f>
        <v>0</v>
      </c>
      <c r="AC52" s="198">
        <f>'Operating Budget'!AB85</f>
        <v>0</v>
      </c>
      <c r="AD52" s="199">
        <f t="shared" si="28"/>
        <v>0</v>
      </c>
      <c r="AE52" s="197">
        <f>'Operating Budget'!AC85</f>
        <v>0</v>
      </c>
      <c r="AF52" s="198">
        <f>'Operating Budget'!AD85</f>
        <v>0</v>
      </c>
      <c r="AG52" s="198">
        <f>'Operating Budget'!AE85</f>
        <v>0</v>
      </c>
      <c r="AH52" s="198">
        <f>'Operating Budget'!AF85</f>
        <v>0</v>
      </c>
      <c r="AI52" s="198">
        <f>'Operating Budget'!AG85</f>
        <v>0</v>
      </c>
      <c r="AJ52" s="198">
        <f>'Operating Budget'!AH85</f>
        <v>0</v>
      </c>
      <c r="AK52" s="198">
        <f>'Operating Budget'!AI85</f>
        <v>0</v>
      </c>
      <c r="AL52" s="198">
        <f>'Operating Budget'!AJ85</f>
        <v>0</v>
      </c>
      <c r="AM52" s="198">
        <f>'Operating Budget'!AK85</f>
        <v>0</v>
      </c>
      <c r="AN52" s="198">
        <f>'Operating Budget'!AL85</f>
        <v>0</v>
      </c>
      <c r="AO52" s="198">
        <f>'Operating Budget'!AM85</f>
        <v>0</v>
      </c>
      <c r="AP52" s="198">
        <f>'Operating Budget'!AN85</f>
        <v>0</v>
      </c>
      <c r="AQ52" s="199">
        <f t="shared" si="29"/>
        <v>0</v>
      </c>
      <c r="AR52" s="198">
        <f>'Operating Budget'!AO85</f>
        <v>0</v>
      </c>
      <c r="AS52" s="198">
        <f>'Operating Budget'!AP85</f>
        <v>0</v>
      </c>
      <c r="AT52" s="198">
        <f>'Operating Budget'!AQ85</f>
        <v>0</v>
      </c>
      <c r="AU52" s="198">
        <f>'Operating Budget'!AR85</f>
        <v>0</v>
      </c>
      <c r="AV52" s="198">
        <f>'Operating Budget'!AS85</f>
        <v>0</v>
      </c>
      <c r="AW52" s="198">
        <f>'Operating Budget'!AT85</f>
        <v>0</v>
      </c>
      <c r="AX52" s="198">
        <f>'Operating Budget'!AU85</f>
        <v>0</v>
      </c>
      <c r="AY52" s="198">
        <f>'Operating Budget'!AV85</f>
        <v>0</v>
      </c>
      <c r="AZ52" s="198">
        <f>'Operating Budget'!AW85</f>
        <v>0</v>
      </c>
      <c r="BA52" s="198">
        <f>'Operating Budget'!AX85</f>
        <v>0</v>
      </c>
      <c r="BB52" s="198">
        <f>'Operating Budget'!AY85</f>
        <v>0</v>
      </c>
      <c r="BC52" s="198">
        <f>'Operating Budget'!AZ85</f>
        <v>0</v>
      </c>
      <c r="BD52" s="199">
        <f t="shared" si="30"/>
        <v>0</v>
      </c>
      <c r="BE52" s="197">
        <f>'Operating Budget'!BA85</f>
        <v>0</v>
      </c>
      <c r="BF52" s="198">
        <f>'Operating Budget'!BB85</f>
        <v>0</v>
      </c>
      <c r="BG52" s="198">
        <f>'Operating Budget'!BC85</f>
        <v>0</v>
      </c>
      <c r="BH52" s="198">
        <f>'Operating Budget'!BD85</f>
        <v>0</v>
      </c>
      <c r="BI52" s="198">
        <f>'Operating Budget'!BE85</f>
        <v>0</v>
      </c>
      <c r="BJ52" s="198">
        <f>'Operating Budget'!BF85</f>
        <v>0</v>
      </c>
      <c r="BK52" s="198">
        <f>'Operating Budget'!BG85</f>
        <v>0</v>
      </c>
      <c r="BL52" s="198">
        <f>'Operating Budget'!BH85</f>
        <v>0</v>
      </c>
      <c r="BM52" s="198">
        <f>'Operating Budget'!BI85</f>
        <v>0</v>
      </c>
      <c r="BN52" s="198">
        <f>'Operating Budget'!BJ85</f>
        <v>0</v>
      </c>
      <c r="BO52" s="198">
        <f>'Operating Budget'!BK85</f>
        <v>0</v>
      </c>
      <c r="BP52" s="198">
        <f>'Operating Budget'!BL85</f>
        <v>0</v>
      </c>
      <c r="BQ52" s="158">
        <f t="shared" si="31"/>
        <v>0</v>
      </c>
    </row>
    <row r="53" spans="1:85" ht="15.75" customHeight="1" x14ac:dyDescent="0.45">
      <c r="A53" s="143"/>
      <c r="B53" s="192"/>
      <c r="C53" s="25">
        <f>+'Operating Budget'!D86</f>
        <v>0</v>
      </c>
      <c r="D53" s="172">
        <v>0</v>
      </c>
      <c r="E53" s="197">
        <f>'Operating Budget'!E86</f>
        <v>0</v>
      </c>
      <c r="F53" s="198">
        <f>'Operating Budget'!F86</f>
        <v>0</v>
      </c>
      <c r="G53" s="198">
        <f>'Operating Budget'!G86</f>
        <v>0</v>
      </c>
      <c r="H53" s="198">
        <f>'Operating Budget'!H86</f>
        <v>0</v>
      </c>
      <c r="I53" s="198">
        <f>'Operating Budget'!I86</f>
        <v>0</v>
      </c>
      <c r="J53" s="198">
        <f>'Operating Budget'!J86</f>
        <v>0</v>
      </c>
      <c r="K53" s="198">
        <f>'Operating Budget'!K86</f>
        <v>0</v>
      </c>
      <c r="L53" s="198">
        <f>'Operating Budget'!L86</f>
        <v>0</v>
      </c>
      <c r="M53" s="198">
        <f>'Operating Budget'!M86</f>
        <v>0</v>
      </c>
      <c r="N53" s="198">
        <f>'Operating Budget'!N86</f>
        <v>0</v>
      </c>
      <c r="O53" s="198">
        <f>'Operating Budget'!O86</f>
        <v>0</v>
      </c>
      <c r="P53" s="198">
        <f>'Operating Budget'!P86</f>
        <v>0</v>
      </c>
      <c r="Q53" s="199">
        <f t="shared" si="27"/>
        <v>0</v>
      </c>
      <c r="R53" s="197">
        <f>'Operating Budget'!Q86</f>
        <v>0</v>
      </c>
      <c r="S53" s="198">
        <f>'Operating Budget'!R86</f>
        <v>0</v>
      </c>
      <c r="T53" s="198">
        <f>'Operating Budget'!S86</f>
        <v>0</v>
      </c>
      <c r="U53" s="198">
        <f>'Operating Budget'!T86</f>
        <v>0</v>
      </c>
      <c r="V53" s="198">
        <f>'Operating Budget'!U86</f>
        <v>0</v>
      </c>
      <c r="W53" s="198">
        <f>'Operating Budget'!V86</f>
        <v>0</v>
      </c>
      <c r="X53" s="198">
        <f>'Operating Budget'!W86</f>
        <v>0</v>
      </c>
      <c r="Y53" s="198">
        <f>'Operating Budget'!X86</f>
        <v>0</v>
      </c>
      <c r="Z53" s="198">
        <f>'Operating Budget'!Y86</f>
        <v>0</v>
      </c>
      <c r="AA53" s="198">
        <f>'Operating Budget'!Z86</f>
        <v>0</v>
      </c>
      <c r="AB53" s="198">
        <f>'Operating Budget'!AA86</f>
        <v>0</v>
      </c>
      <c r="AC53" s="198">
        <f>'Operating Budget'!AB86</f>
        <v>0</v>
      </c>
      <c r="AD53" s="199">
        <f t="shared" si="28"/>
        <v>0</v>
      </c>
      <c r="AE53" s="197">
        <f>'Operating Budget'!AC86</f>
        <v>0</v>
      </c>
      <c r="AF53" s="198">
        <f>'Operating Budget'!AD86</f>
        <v>0</v>
      </c>
      <c r="AG53" s="198">
        <f>'Operating Budget'!AE86</f>
        <v>0</v>
      </c>
      <c r="AH53" s="198">
        <f>'Operating Budget'!AF86</f>
        <v>0</v>
      </c>
      <c r="AI53" s="198">
        <f>'Operating Budget'!AG86</f>
        <v>0</v>
      </c>
      <c r="AJ53" s="198">
        <f>'Operating Budget'!AH86</f>
        <v>0</v>
      </c>
      <c r="AK53" s="198">
        <f>'Operating Budget'!AI86</f>
        <v>0</v>
      </c>
      <c r="AL53" s="198">
        <f>'Operating Budget'!AJ86</f>
        <v>0</v>
      </c>
      <c r="AM53" s="198">
        <f>'Operating Budget'!AK86</f>
        <v>0</v>
      </c>
      <c r="AN53" s="198">
        <f>'Operating Budget'!AL86</f>
        <v>0</v>
      </c>
      <c r="AO53" s="198">
        <f>'Operating Budget'!AM86</f>
        <v>0</v>
      </c>
      <c r="AP53" s="198">
        <f>'Operating Budget'!AN86</f>
        <v>0</v>
      </c>
      <c r="AQ53" s="199">
        <f t="shared" si="29"/>
        <v>0</v>
      </c>
      <c r="AR53" s="198">
        <f>'Operating Budget'!AO86</f>
        <v>0</v>
      </c>
      <c r="AS53" s="198">
        <f>'Operating Budget'!AP86</f>
        <v>0</v>
      </c>
      <c r="AT53" s="198">
        <f>'Operating Budget'!AQ86</f>
        <v>0</v>
      </c>
      <c r="AU53" s="198">
        <f>'Operating Budget'!AR86</f>
        <v>0</v>
      </c>
      <c r="AV53" s="198">
        <f>'Operating Budget'!AS86</f>
        <v>0</v>
      </c>
      <c r="AW53" s="198">
        <f>'Operating Budget'!AT86</f>
        <v>0</v>
      </c>
      <c r="AX53" s="198">
        <f>'Operating Budget'!AU86</f>
        <v>0</v>
      </c>
      <c r="AY53" s="198">
        <f>'Operating Budget'!AV86</f>
        <v>0</v>
      </c>
      <c r="AZ53" s="198">
        <f>'Operating Budget'!AW86</f>
        <v>0</v>
      </c>
      <c r="BA53" s="198">
        <f>'Operating Budget'!AX86</f>
        <v>0</v>
      </c>
      <c r="BB53" s="198">
        <f>'Operating Budget'!AY86</f>
        <v>0</v>
      </c>
      <c r="BC53" s="198">
        <f>'Operating Budget'!AZ86</f>
        <v>0</v>
      </c>
      <c r="BD53" s="199">
        <f t="shared" si="30"/>
        <v>0</v>
      </c>
      <c r="BE53" s="197">
        <f>'Operating Budget'!BA86</f>
        <v>0</v>
      </c>
      <c r="BF53" s="198">
        <f>'Operating Budget'!BB86</f>
        <v>0</v>
      </c>
      <c r="BG53" s="198">
        <f>'Operating Budget'!BC86</f>
        <v>0</v>
      </c>
      <c r="BH53" s="198">
        <f>'Operating Budget'!BD86</f>
        <v>0</v>
      </c>
      <c r="BI53" s="198">
        <f>'Operating Budget'!BE86</f>
        <v>0</v>
      </c>
      <c r="BJ53" s="198">
        <f>'Operating Budget'!BF86</f>
        <v>0</v>
      </c>
      <c r="BK53" s="198">
        <f>'Operating Budget'!BG86</f>
        <v>0</v>
      </c>
      <c r="BL53" s="198">
        <f>'Operating Budget'!BH86</f>
        <v>0</v>
      </c>
      <c r="BM53" s="198">
        <f>'Operating Budget'!BI86</f>
        <v>0</v>
      </c>
      <c r="BN53" s="198">
        <f>'Operating Budget'!BJ86</f>
        <v>0</v>
      </c>
      <c r="BO53" s="198">
        <f>'Operating Budget'!BK86</f>
        <v>0</v>
      </c>
      <c r="BP53" s="198">
        <f>'Operating Budget'!BL86</f>
        <v>0</v>
      </c>
      <c r="BQ53" s="158">
        <f t="shared" si="31"/>
        <v>0</v>
      </c>
    </row>
    <row r="54" spans="1:85" ht="15.75" customHeight="1" x14ac:dyDescent="0.45">
      <c r="A54" s="143"/>
      <c r="B54" s="192"/>
      <c r="C54" s="190" t="str">
        <f>+'Operating Budget'!D87</f>
        <v>Expense Items</v>
      </c>
      <c r="D54" s="172">
        <v>0</v>
      </c>
      <c r="E54" s="197">
        <f>'Operating Budget'!E87</f>
        <v>0</v>
      </c>
      <c r="F54" s="198">
        <f>'Operating Budget'!F87</f>
        <v>0</v>
      </c>
      <c r="G54" s="198">
        <f>'Operating Budget'!G87</f>
        <v>0</v>
      </c>
      <c r="H54" s="198">
        <f>'Operating Budget'!H87</f>
        <v>0</v>
      </c>
      <c r="I54" s="198">
        <f>'Operating Budget'!I87</f>
        <v>0</v>
      </c>
      <c r="J54" s="198">
        <f>'Operating Budget'!J87</f>
        <v>0</v>
      </c>
      <c r="K54" s="198">
        <f>'Operating Budget'!K87</f>
        <v>0</v>
      </c>
      <c r="L54" s="198">
        <f>'Operating Budget'!L87</f>
        <v>0</v>
      </c>
      <c r="M54" s="198">
        <f>'Operating Budget'!M87</f>
        <v>0</v>
      </c>
      <c r="N54" s="198">
        <f>'Operating Budget'!N87</f>
        <v>0</v>
      </c>
      <c r="O54" s="198">
        <f>'Operating Budget'!O87</f>
        <v>0</v>
      </c>
      <c r="P54" s="198">
        <f>'Operating Budget'!P87</f>
        <v>0</v>
      </c>
      <c r="Q54" s="199">
        <f t="shared" si="27"/>
        <v>0</v>
      </c>
      <c r="R54" s="197">
        <f>'Operating Budget'!Q87</f>
        <v>0</v>
      </c>
      <c r="S54" s="198">
        <f>'Operating Budget'!R87</f>
        <v>0</v>
      </c>
      <c r="T54" s="198">
        <f>'Operating Budget'!S87</f>
        <v>0</v>
      </c>
      <c r="U54" s="198">
        <f>'Operating Budget'!T87</f>
        <v>0</v>
      </c>
      <c r="V54" s="198">
        <f>'Operating Budget'!U87</f>
        <v>0</v>
      </c>
      <c r="W54" s="198">
        <f>'Operating Budget'!V87</f>
        <v>0</v>
      </c>
      <c r="X54" s="198">
        <f>'Operating Budget'!W87</f>
        <v>0</v>
      </c>
      <c r="Y54" s="198">
        <f>'Operating Budget'!X87</f>
        <v>0</v>
      </c>
      <c r="Z54" s="198">
        <f>'Operating Budget'!Y87</f>
        <v>0</v>
      </c>
      <c r="AA54" s="198">
        <f>'Operating Budget'!Z87</f>
        <v>0</v>
      </c>
      <c r="AB54" s="198">
        <f>'Operating Budget'!AA87</f>
        <v>0</v>
      </c>
      <c r="AC54" s="198">
        <f>'Operating Budget'!AB87</f>
        <v>0</v>
      </c>
      <c r="AD54" s="199">
        <f t="shared" si="28"/>
        <v>0</v>
      </c>
      <c r="AE54" s="197">
        <f>'Operating Budget'!AC87</f>
        <v>0</v>
      </c>
      <c r="AF54" s="198">
        <f>'Operating Budget'!AD87</f>
        <v>0</v>
      </c>
      <c r="AG54" s="198">
        <f>'Operating Budget'!AE87</f>
        <v>0</v>
      </c>
      <c r="AH54" s="198">
        <f>'Operating Budget'!AF87</f>
        <v>0</v>
      </c>
      <c r="AI54" s="198">
        <f>'Operating Budget'!AG87</f>
        <v>0</v>
      </c>
      <c r="AJ54" s="198">
        <f>'Operating Budget'!AH87</f>
        <v>0</v>
      </c>
      <c r="AK54" s="198">
        <f>'Operating Budget'!AI87</f>
        <v>0</v>
      </c>
      <c r="AL54" s="198">
        <f>'Operating Budget'!AJ87</f>
        <v>0</v>
      </c>
      <c r="AM54" s="198">
        <f>'Operating Budget'!AK87</f>
        <v>0</v>
      </c>
      <c r="AN54" s="198">
        <f>'Operating Budget'!AL87</f>
        <v>0</v>
      </c>
      <c r="AO54" s="198">
        <f>'Operating Budget'!AM87</f>
        <v>0</v>
      </c>
      <c r="AP54" s="198">
        <f>'Operating Budget'!AN87</f>
        <v>0</v>
      </c>
      <c r="AQ54" s="199">
        <f t="shared" si="29"/>
        <v>0</v>
      </c>
      <c r="AR54" s="198">
        <f>'Operating Budget'!AO87</f>
        <v>0</v>
      </c>
      <c r="AS54" s="198">
        <f>'Operating Budget'!AP87</f>
        <v>0</v>
      </c>
      <c r="AT54" s="198">
        <f>'Operating Budget'!AQ87</f>
        <v>0</v>
      </c>
      <c r="AU54" s="198">
        <f>'Operating Budget'!AR87</f>
        <v>0</v>
      </c>
      <c r="AV54" s="198">
        <f>'Operating Budget'!AS87</f>
        <v>0</v>
      </c>
      <c r="AW54" s="198">
        <f>'Operating Budget'!AT87</f>
        <v>0</v>
      </c>
      <c r="AX54" s="198">
        <f>'Operating Budget'!AU87</f>
        <v>0</v>
      </c>
      <c r="AY54" s="198">
        <f>'Operating Budget'!AV87</f>
        <v>0</v>
      </c>
      <c r="AZ54" s="198">
        <f>'Operating Budget'!AW87</f>
        <v>0</v>
      </c>
      <c r="BA54" s="198">
        <f>'Operating Budget'!AX87</f>
        <v>0</v>
      </c>
      <c r="BB54" s="198">
        <f>'Operating Budget'!AY87</f>
        <v>0</v>
      </c>
      <c r="BC54" s="198">
        <f>'Operating Budget'!AZ87</f>
        <v>0</v>
      </c>
      <c r="BD54" s="199">
        <f t="shared" si="30"/>
        <v>0</v>
      </c>
      <c r="BE54" s="197">
        <f>'Operating Budget'!BA87</f>
        <v>0</v>
      </c>
      <c r="BF54" s="198">
        <f>'Operating Budget'!BB87</f>
        <v>0</v>
      </c>
      <c r="BG54" s="198">
        <f>'Operating Budget'!BC87</f>
        <v>0</v>
      </c>
      <c r="BH54" s="198">
        <f>'Operating Budget'!BD87</f>
        <v>0</v>
      </c>
      <c r="BI54" s="198">
        <f>'Operating Budget'!BE87</f>
        <v>0</v>
      </c>
      <c r="BJ54" s="198">
        <f>'Operating Budget'!BF87</f>
        <v>0</v>
      </c>
      <c r="BK54" s="198">
        <f>'Operating Budget'!BG87</f>
        <v>0</v>
      </c>
      <c r="BL54" s="198">
        <f>'Operating Budget'!BH87</f>
        <v>0</v>
      </c>
      <c r="BM54" s="198">
        <f>'Operating Budget'!BI87</f>
        <v>0</v>
      </c>
      <c r="BN54" s="198">
        <f>'Operating Budget'!BJ87</f>
        <v>0</v>
      </c>
      <c r="BO54" s="198">
        <f>'Operating Budget'!BK87</f>
        <v>0</v>
      </c>
      <c r="BP54" s="198">
        <f>'Operating Budget'!BL87</f>
        <v>0</v>
      </c>
      <c r="BQ54" s="158">
        <f t="shared" si="31"/>
        <v>0</v>
      </c>
    </row>
    <row r="55" spans="1:85" ht="15.75" customHeight="1" x14ac:dyDescent="0.45">
      <c r="A55" s="143"/>
      <c r="B55" s="192"/>
      <c r="C55" s="190" t="str">
        <f>+'Operating Budget'!D88</f>
        <v>Expense Items</v>
      </c>
      <c r="D55" s="172">
        <v>0</v>
      </c>
      <c r="E55" s="197">
        <f>'Operating Budget'!E88</f>
        <v>0</v>
      </c>
      <c r="F55" s="198">
        <f>'Operating Budget'!F88</f>
        <v>0</v>
      </c>
      <c r="G55" s="198">
        <f>'Operating Budget'!G88</f>
        <v>0</v>
      </c>
      <c r="H55" s="198">
        <f>'Operating Budget'!H88</f>
        <v>0</v>
      </c>
      <c r="I55" s="198">
        <f>'Operating Budget'!I88</f>
        <v>0</v>
      </c>
      <c r="J55" s="198">
        <f>'Operating Budget'!J88</f>
        <v>0</v>
      </c>
      <c r="K55" s="198">
        <f>'Operating Budget'!K88</f>
        <v>0</v>
      </c>
      <c r="L55" s="198">
        <f>'Operating Budget'!L88</f>
        <v>0</v>
      </c>
      <c r="M55" s="198">
        <f>'Operating Budget'!M88</f>
        <v>0</v>
      </c>
      <c r="N55" s="198">
        <f>'Operating Budget'!N88</f>
        <v>0</v>
      </c>
      <c r="O55" s="198">
        <f>'Operating Budget'!O88</f>
        <v>0</v>
      </c>
      <c r="P55" s="198">
        <f>'Operating Budget'!P88</f>
        <v>0</v>
      </c>
      <c r="Q55" s="199">
        <f t="shared" si="27"/>
        <v>0</v>
      </c>
      <c r="R55" s="197">
        <f>'Operating Budget'!Q88</f>
        <v>0</v>
      </c>
      <c r="S55" s="198">
        <f>'Operating Budget'!R88</f>
        <v>0</v>
      </c>
      <c r="T55" s="198">
        <f>'Operating Budget'!S88</f>
        <v>0</v>
      </c>
      <c r="U55" s="198">
        <f>'Operating Budget'!T88</f>
        <v>0</v>
      </c>
      <c r="V55" s="198">
        <f>'Operating Budget'!U88</f>
        <v>0</v>
      </c>
      <c r="W55" s="198">
        <f>'Operating Budget'!V88</f>
        <v>0</v>
      </c>
      <c r="X55" s="198">
        <f>'Operating Budget'!W88</f>
        <v>0</v>
      </c>
      <c r="Y55" s="198">
        <f>'Operating Budget'!X88</f>
        <v>0</v>
      </c>
      <c r="Z55" s="198">
        <f>'Operating Budget'!Y88</f>
        <v>0</v>
      </c>
      <c r="AA55" s="198">
        <f>'Operating Budget'!Z88</f>
        <v>0</v>
      </c>
      <c r="AB55" s="198">
        <f>'Operating Budget'!AA88</f>
        <v>0</v>
      </c>
      <c r="AC55" s="198">
        <f>'Operating Budget'!AB88</f>
        <v>0</v>
      </c>
      <c r="AD55" s="199">
        <f t="shared" si="28"/>
        <v>0</v>
      </c>
      <c r="AE55" s="197">
        <f>'Operating Budget'!AC88</f>
        <v>0</v>
      </c>
      <c r="AF55" s="198">
        <f>'Operating Budget'!AD88</f>
        <v>0</v>
      </c>
      <c r="AG55" s="198">
        <f>'Operating Budget'!AE88</f>
        <v>0</v>
      </c>
      <c r="AH55" s="198">
        <f>'Operating Budget'!AF88</f>
        <v>0</v>
      </c>
      <c r="AI55" s="198">
        <f>'Operating Budget'!AG88</f>
        <v>0</v>
      </c>
      <c r="AJ55" s="198">
        <f>'Operating Budget'!AH88</f>
        <v>0</v>
      </c>
      <c r="AK55" s="198">
        <f>'Operating Budget'!AI88</f>
        <v>0</v>
      </c>
      <c r="AL55" s="198">
        <f>'Operating Budget'!AJ88</f>
        <v>0</v>
      </c>
      <c r="AM55" s="198">
        <f>'Operating Budget'!AK88</f>
        <v>0</v>
      </c>
      <c r="AN55" s="198">
        <f>'Operating Budget'!AL88</f>
        <v>0</v>
      </c>
      <c r="AO55" s="198">
        <f>'Operating Budget'!AM88</f>
        <v>0</v>
      </c>
      <c r="AP55" s="198">
        <f>'Operating Budget'!AN88</f>
        <v>0</v>
      </c>
      <c r="AQ55" s="199">
        <f t="shared" si="29"/>
        <v>0</v>
      </c>
      <c r="AR55" s="198">
        <f>'Operating Budget'!AO88</f>
        <v>0</v>
      </c>
      <c r="AS55" s="198">
        <f>'Operating Budget'!AP88</f>
        <v>0</v>
      </c>
      <c r="AT55" s="198">
        <f>'Operating Budget'!AQ88</f>
        <v>0</v>
      </c>
      <c r="AU55" s="198">
        <f>'Operating Budget'!AR88</f>
        <v>0</v>
      </c>
      <c r="AV55" s="198">
        <f>'Operating Budget'!AS88</f>
        <v>0</v>
      </c>
      <c r="AW55" s="198">
        <f>'Operating Budget'!AT88</f>
        <v>0</v>
      </c>
      <c r="AX55" s="198">
        <f>'Operating Budget'!AU88</f>
        <v>0</v>
      </c>
      <c r="AY55" s="198">
        <f>'Operating Budget'!AV88</f>
        <v>0</v>
      </c>
      <c r="AZ55" s="198">
        <f>'Operating Budget'!AW88</f>
        <v>0</v>
      </c>
      <c r="BA55" s="198">
        <f>'Operating Budget'!AX88</f>
        <v>0</v>
      </c>
      <c r="BB55" s="198">
        <f>'Operating Budget'!AY88</f>
        <v>0</v>
      </c>
      <c r="BC55" s="198">
        <f>'Operating Budget'!AZ88</f>
        <v>0</v>
      </c>
      <c r="BD55" s="199">
        <f t="shared" si="30"/>
        <v>0</v>
      </c>
      <c r="BE55" s="197">
        <f>'Operating Budget'!BA88</f>
        <v>0</v>
      </c>
      <c r="BF55" s="198">
        <f>'Operating Budget'!BB88</f>
        <v>0</v>
      </c>
      <c r="BG55" s="198">
        <f>'Operating Budget'!BC88</f>
        <v>0</v>
      </c>
      <c r="BH55" s="198">
        <f>'Operating Budget'!BD88</f>
        <v>0</v>
      </c>
      <c r="BI55" s="198">
        <f>'Operating Budget'!BE88</f>
        <v>0</v>
      </c>
      <c r="BJ55" s="198">
        <f>'Operating Budget'!BF88</f>
        <v>0</v>
      </c>
      <c r="BK55" s="198">
        <f>'Operating Budget'!BG88</f>
        <v>0</v>
      </c>
      <c r="BL55" s="198">
        <f>'Operating Budget'!BH88</f>
        <v>0</v>
      </c>
      <c r="BM55" s="198">
        <f>'Operating Budget'!BI88</f>
        <v>0</v>
      </c>
      <c r="BN55" s="198">
        <f>'Operating Budget'!BJ88</f>
        <v>0</v>
      </c>
      <c r="BO55" s="198">
        <f>'Operating Budget'!BK88</f>
        <v>0</v>
      </c>
      <c r="BP55" s="198">
        <f>'Operating Budget'!BL88</f>
        <v>0</v>
      </c>
      <c r="BQ55" s="158">
        <f t="shared" si="31"/>
        <v>0</v>
      </c>
    </row>
    <row r="56" spans="1:85" ht="15.75" customHeight="1" x14ac:dyDescent="0.45">
      <c r="A56" s="143"/>
      <c r="B56" s="192"/>
      <c r="C56" s="190" t="str">
        <f>+'Operating Budget'!D89</f>
        <v>Expense Items</v>
      </c>
      <c r="D56" s="172">
        <v>0</v>
      </c>
      <c r="E56" s="197">
        <f>'Operating Budget'!E89</f>
        <v>0</v>
      </c>
      <c r="F56" s="198">
        <f>'Operating Budget'!F89</f>
        <v>0</v>
      </c>
      <c r="G56" s="198">
        <f>'Operating Budget'!G89</f>
        <v>0</v>
      </c>
      <c r="H56" s="198">
        <f>'Operating Budget'!H89</f>
        <v>0</v>
      </c>
      <c r="I56" s="198">
        <f>'Operating Budget'!I89</f>
        <v>0</v>
      </c>
      <c r="J56" s="198">
        <f>'Operating Budget'!J89</f>
        <v>0</v>
      </c>
      <c r="K56" s="198">
        <f>'Operating Budget'!K89</f>
        <v>0</v>
      </c>
      <c r="L56" s="198">
        <f>'Operating Budget'!L89</f>
        <v>0</v>
      </c>
      <c r="M56" s="198">
        <f>'Operating Budget'!M89</f>
        <v>0</v>
      </c>
      <c r="N56" s="198">
        <f>'Operating Budget'!N89</f>
        <v>0</v>
      </c>
      <c r="O56" s="198">
        <f>'Operating Budget'!O89</f>
        <v>0</v>
      </c>
      <c r="P56" s="198">
        <f>'Operating Budget'!P89</f>
        <v>0</v>
      </c>
      <c r="Q56" s="199">
        <f t="shared" si="27"/>
        <v>0</v>
      </c>
      <c r="R56" s="197">
        <f>'Operating Budget'!Q89</f>
        <v>0</v>
      </c>
      <c r="S56" s="198">
        <f>'Operating Budget'!R89</f>
        <v>0</v>
      </c>
      <c r="T56" s="198">
        <f>'Operating Budget'!S89</f>
        <v>0</v>
      </c>
      <c r="U56" s="198">
        <f>'Operating Budget'!T89</f>
        <v>0</v>
      </c>
      <c r="V56" s="198">
        <f>'Operating Budget'!U89</f>
        <v>0</v>
      </c>
      <c r="W56" s="198">
        <f>'Operating Budget'!V89</f>
        <v>0</v>
      </c>
      <c r="X56" s="198">
        <f>'Operating Budget'!W89</f>
        <v>0</v>
      </c>
      <c r="Y56" s="198">
        <f>'Operating Budget'!X89</f>
        <v>0</v>
      </c>
      <c r="Z56" s="198">
        <f>'Operating Budget'!Y89</f>
        <v>0</v>
      </c>
      <c r="AA56" s="198">
        <f>'Operating Budget'!Z89</f>
        <v>0</v>
      </c>
      <c r="AB56" s="198">
        <f>'Operating Budget'!AA89</f>
        <v>0</v>
      </c>
      <c r="AC56" s="198">
        <f>'Operating Budget'!AB89</f>
        <v>0</v>
      </c>
      <c r="AD56" s="199">
        <f t="shared" si="28"/>
        <v>0</v>
      </c>
      <c r="AE56" s="197">
        <f>'Operating Budget'!AC89</f>
        <v>0</v>
      </c>
      <c r="AF56" s="198">
        <f>'Operating Budget'!AD89</f>
        <v>0</v>
      </c>
      <c r="AG56" s="198">
        <f>'Operating Budget'!AE89</f>
        <v>0</v>
      </c>
      <c r="AH56" s="198">
        <f>'Operating Budget'!AF89</f>
        <v>0</v>
      </c>
      <c r="AI56" s="198">
        <f>'Operating Budget'!AG89</f>
        <v>0</v>
      </c>
      <c r="AJ56" s="198">
        <f>'Operating Budget'!AH89</f>
        <v>0</v>
      </c>
      <c r="AK56" s="198">
        <f>'Operating Budget'!AI89</f>
        <v>0</v>
      </c>
      <c r="AL56" s="198">
        <f>'Operating Budget'!AJ89</f>
        <v>0</v>
      </c>
      <c r="AM56" s="198">
        <f>'Operating Budget'!AK89</f>
        <v>0</v>
      </c>
      <c r="AN56" s="198">
        <f>'Operating Budget'!AL89</f>
        <v>0</v>
      </c>
      <c r="AO56" s="198">
        <f>'Operating Budget'!AM89</f>
        <v>0</v>
      </c>
      <c r="AP56" s="198">
        <f>'Operating Budget'!AN89</f>
        <v>0</v>
      </c>
      <c r="AQ56" s="199">
        <f t="shared" si="29"/>
        <v>0</v>
      </c>
      <c r="AR56" s="198">
        <f>'Operating Budget'!AO89</f>
        <v>0</v>
      </c>
      <c r="AS56" s="198">
        <f>'Operating Budget'!AP89</f>
        <v>0</v>
      </c>
      <c r="AT56" s="198">
        <f>'Operating Budget'!AQ89</f>
        <v>0</v>
      </c>
      <c r="AU56" s="198">
        <f>'Operating Budget'!AR89</f>
        <v>0</v>
      </c>
      <c r="AV56" s="198">
        <f>'Operating Budget'!AS89</f>
        <v>0</v>
      </c>
      <c r="AW56" s="198">
        <f>'Operating Budget'!AT89</f>
        <v>0</v>
      </c>
      <c r="AX56" s="198">
        <f>'Operating Budget'!AU89</f>
        <v>0</v>
      </c>
      <c r="AY56" s="198">
        <f>'Operating Budget'!AV89</f>
        <v>0</v>
      </c>
      <c r="AZ56" s="198">
        <f>'Operating Budget'!AW89</f>
        <v>0</v>
      </c>
      <c r="BA56" s="198">
        <f>'Operating Budget'!AX89</f>
        <v>0</v>
      </c>
      <c r="BB56" s="198">
        <f>'Operating Budget'!AY89</f>
        <v>0</v>
      </c>
      <c r="BC56" s="198">
        <f>'Operating Budget'!AZ89</f>
        <v>0</v>
      </c>
      <c r="BD56" s="199">
        <f t="shared" si="30"/>
        <v>0</v>
      </c>
      <c r="BE56" s="197">
        <f>'Operating Budget'!BA89</f>
        <v>0</v>
      </c>
      <c r="BF56" s="198">
        <f>'Operating Budget'!BB89</f>
        <v>0</v>
      </c>
      <c r="BG56" s="198">
        <f>'Operating Budget'!BC89</f>
        <v>0</v>
      </c>
      <c r="BH56" s="198">
        <f>'Operating Budget'!BD89</f>
        <v>0</v>
      </c>
      <c r="BI56" s="198">
        <f>'Operating Budget'!BE89</f>
        <v>0</v>
      </c>
      <c r="BJ56" s="198">
        <f>'Operating Budget'!BF89</f>
        <v>0</v>
      </c>
      <c r="BK56" s="198">
        <f>'Operating Budget'!BG89</f>
        <v>0</v>
      </c>
      <c r="BL56" s="198">
        <f>'Operating Budget'!BH89</f>
        <v>0</v>
      </c>
      <c r="BM56" s="198">
        <f>'Operating Budget'!BI89</f>
        <v>0</v>
      </c>
      <c r="BN56" s="198">
        <f>'Operating Budget'!BJ89</f>
        <v>0</v>
      </c>
      <c r="BO56" s="198">
        <f>'Operating Budget'!BK89</f>
        <v>0</v>
      </c>
      <c r="BP56" s="198">
        <f>'Operating Budget'!BL89</f>
        <v>0</v>
      </c>
      <c r="BQ56" s="158">
        <f t="shared" si="31"/>
        <v>0</v>
      </c>
    </row>
    <row r="57" spans="1:85" ht="15.75" customHeight="1" x14ac:dyDescent="0.45">
      <c r="A57" s="143"/>
      <c r="B57" s="192"/>
      <c r="C57" s="146" t="str">
        <f>+'Operating Budget'!D90</f>
        <v>Loan Interest</v>
      </c>
      <c r="D57" s="241"/>
      <c r="E57" s="197">
        <f>+'Loan Amortization'!D11</f>
        <v>0</v>
      </c>
      <c r="F57" s="198">
        <f>+'Loan Amortization'!D12</f>
        <v>0</v>
      </c>
      <c r="G57" s="198">
        <f>+'Loan Amortization'!D13</f>
        <v>0</v>
      </c>
      <c r="H57" s="198">
        <f>+'Loan Amortization'!D14</f>
        <v>0</v>
      </c>
      <c r="I57" s="198">
        <f>+'Loan Amortization'!D15</f>
        <v>0</v>
      </c>
      <c r="J57" s="198">
        <f>+'Loan Amortization'!D16</f>
        <v>0</v>
      </c>
      <c r="K57" s="198">
        <f>+'Loan Amortization'!D17</f>
        <v>0</v>
      </c>
      <c r="L57" s="198">
        <f>+'Loan Amortization'!D18</f>
        <v>0</v>
      </c>
      <c r="M57" s="198">
        <f>+'Loan Amortization'!D19</f>
        <v>0</v>
      </c>
      <c r="N57" s="198">
        <f>+'Loan Amortization'!D20</f>
        <v>0</v>
      </c>
      <c r="O57" s="198">
        <f>+'Loan Amortization'!D21</f>
        <v>0</v>
      </c>
      <c r="P57" s="198">
        <f>+'Loan Amortization'!D22</f>
        <v>0</v>
      </c>
      <c r="Q57" s="199">
        <f t="shared" si="27"/>
        <v>0</v>
      </c>
      <c r="R57" s="197">
        <f>+'Loan Amortization'!$D25</f>
        <v>0</v>
      </c>
      <c r="S57" s="198">
        <f>+'Loan Amortization'!$D26</f>
        <v>0</v>
      </c>
      <c r="T57" s="198">
        <f>+'Loan Amortization'!$D27</f>
        <v>0</v>
      </c>
      <c r="U57" s="198">
        <f>+'Loan Amortization'!$D28</f>
        <v>0</v>
      </c>
      <c r="V57" s="198">
        <f>+'Loan Amortization'!$D29</f>
        <v>0</v>
      </c>
      <c r="W57" s="198">
        <f>+'Loan Amortization'!$D30</f>
        <v>0</v>
      </c>
      <c r="X57" s="198">
        <f>+'Loan Amortization'!$D31</f>
        <v>0</v>
      </c>
      <c r="Y57" s="198">
        <f>+'Loan Amortization'!$D32</f>
        <v>0</v>
      </c>
      <c r="Z57" s="198">
        <f>+'Loan Amortization'!$D33</f>
        <v>0</v>
      </c>
      <c r="AA57" s="198">
        <f>+'Loan Amortization'!$D34</f>
        <v>0</v>
      </c>
      <c r="AB57" s="198">
        <f>+'Loan Amortization'!$D35</f>
        <v>0</v>
      </c>
      <c r="AC57" s="198">
        <f>+'Loan Amortization'!$D36</f>
        <v>0</v>
      </c>
      <c r="AD57" s="199">
        <f t="shared" si="28"/>
        <v>0</v>
      </c>
      <c r="AE57" s="197">
        <f>'Loan Amortization'!$D39</f>
        <v>0</v>
      </c>
      <c r="AF57" s="198">
        <f>'Loan Amortization'!$D40</f>
        <v>0</v>
      </c>
      <c r="AG57" s="198">
        <f>'Loan Amortization'!$D41</f>
        <v>0</v>
      </c>
      <c r="AH57" s="198">
        <f>'Loan Amortization'!$D42</f>
        <v>0</v>
      </c>
      <c r="AI57" s="198">
        <f>'Loan Amortization'!$D43</f>
        <v>0</v>
      </c>
      <c r="AJ57" s="198">
        <f>'Loan Amortization'!$D44</f>
        <v>0</v>
      </c>
      <c r="AK57" s="198">
        <f>'Loan Amortization'!$D45</f>
        <v>0</v>
      </c>
      <c r="AL57" s="198">
        <f>'Loan Amortization'!$D46</f>
        <v>0</v>
      </c>
      <c r="AM57" s="198">
        <f>'Loan Amortization'!$D47</f>
        <v>0</v>
      </c>
      <c r="AN57" s="198">
        <f>'Loan Amortization'!$D48</f>
        <v>0</v>
      </c>
      <c r="AO57" s="198">
        <f>'Loan Amortization'!$D49</f>
        <v>0</v>
      </c>
      <c r="AP57" s="198">
        <f>'Loan Amortization'!$D50</f>
        <v>0</v>
      </c>
      <c r="AQ57" s="199">
        <f t="shared" si="29"/>
        <v>0</v>
      </c>
      <c r="AR57" s="198">
        <f>'Loan Amortization'!$D53</f>
        <v>0</v>
      </c>
      <c r="AS57" s="198">
        <f>'Loan Amortization'!$D54</f>
        <v>0</v>
      </c>
      <c r="AT57" s="198">
        <f>'Loan Amortization'!$D55</f>
        <v>0</v>
      </c>
      <c r="AU57" s="198">
        <f>'Loan Amortization'!$D56</f>
        <v>0</v>
      </c>
      <c r="AV57" s="198">
        <f>'Loan Amortization'!$D57</f>
        <v>0</v>
      </c>
      <c r="AW57" s="198">
        <f>'Loan Amortization'!$D58</f>
        <v>0</v>
      </c>
      <c r="AX57" s="198">
        <f>'Loan Amortization'!$D59</f>
        <v>0</v>
      </c>
      <c r="AY57" s="198">
        <f>'Loan Amortization'!$D60</f>
        <v>0</v>
      </c>
      <c r="AZ57" s="198">
        <f>'Loan Amortization'!$D61</f>
        <v>0</v>
      </c>
      <c r="BA57" s="198">
        <f>'Loan Amortization'!$D62</f>
        <v>0</v>
      </c>
      <c r="BB57" s="198">
        <f>'Loan Amortization'!$D63</f>
        <v>0</v>
      </c>
      <c r="BC57" s="198">
        <f>'Loan Amortization'!$D64</f>
        <v>0</v>
      </c>
      <c r="BD57" s="199">
        <f t="shared" si="30"/>
        <v>0</v>
      </c>
      <c r="BE57" s="197">
        <f>'Loan Amortization'!$D67</f>
        <v>0</v>
      </c>
      <c r="BF57" s="198">
        <f>'Loan Amortization'!$D68</f>
        <v>0</v>
      </c>
      <c r="BG57" s="198">
        <f>'Loan Amortization'!$D69</f>
        <v>0</v>
      </c>
      <c r="BH57" s="198">
        <f>'Loan Amortization'!$D70</f>
        <v>0</v>
      </c>
      <c r="BI57" s="198">
        <f>'Loan Amortization'!$D71</f>
        <v>0</v>
      </c>
      <c r="BJ57" s="198">
        <f>'Loan Amortization'!$D72</f>
        <v>0</v>
      </c>
      <c r="BK57" s="198">
        <f>'Loan Amortization'!$D73</f>
        <v>0</v>
      </c>
      <c r="BL57" s="198">
        <f>'Loan Amortization'!$D74</f>
        <v>0</v>
      </c>
      <c r="BM57" s="198">
        <f>'Loan Amortization'!$D75</f>
        <v>0</v>
      </c>
      <c r="BN57" s="198">
        <f>'Loan Amortization'!$D76</f>
        <v>0</v>
      </c>
      <c r="BO57" s="198">
        <f>'Loan Amortization'!$D77</f>
        <v>0</v>
      </c>
      <c r="BP57" s="198">
        <f>'Loan Amortization'!$D78</f>
        <v>0</v>
      </c>
      <c r="BQ57" s="158">
        <f t="shared" si="31"/>
        <v>0</v>
      </c>
      <c r="BR57" s="198"/>
      <c r="BS57" s="198"/>
      <c r="BT57" s="198"/>
      <c r="BU57" s="198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</row>
    <row r="58" spans="1:85" ht="15.75" customHeight="1" x14ac:dyDescent="0.45">
      <c r="A58" s="143"/>
      <c r="B58" s="192"/>
      <c r="C58" s="146" t="str">
        <f>+'Operating Budget'!D91</f>
        <v>Total</v>
      </c>
      <c r="D58" s="206">
        <f t="shared" ref="D58:AD58" si="32">SUM(D38:D57)</f>
        <v>0</v>
      </c>
      <c r="E58" s="210">
        <f t="shared" si="32"/>
        <v>0</v>
      </c>
      <c r="F58" s="211">
        <f t="shared" si="32"/>
        <v>0</v>
      </c>
      <c r="G58" s="211">
        <f t="shared" si="32"/>
        <v>0</v>
      </c>
      <c r="H58" s="211">
        <f t="shared" si="32"/>
        <v>0</v>
      </c>
      <c r="I58" s="211">
        <f t="shared" si="32"/>
        <v>0</v>
      </c>
      <c r="J58" s="211">
        <f t="shared" si="32"/>
        <v>0</v>
      </c>
      <c r="K58" s="211">
        <f t="shared" si="32"/>
        <v>0</v>
      </c>
      <c r="L58" s="211">
        <f t="shared" si="32"/>
        <v>0</v>
      </c>
      <c r="M58" s="211">
        <f t="shared" si="32"/>
        <v>0</v>
      </c>
      <c r="N58" s="211">
        <f t="shared" si="32"/>
        <v>0</v>
      </c>
      <c r="O58" s="211">
        <f t="shared" si="32"/>
        <v>0</v>
      </c>
      <c r="P58" s="211">
        <f t="shared" si="32"/>
        <v>0</v>
      </c>
      <c r="Q58" s="254">
        <f t="shared" si="32"/>
        <v>0</v>
      </c>
      <c r="R58" s="210">
        <f t="shared" si="32"/>
        <v>0</v>
      </c>
      <c r="S58" s="211">
        <f t="shared" si="32"/>
        <v>0</v>
      </c>
      <c r="T58" s="211">
        <f t="shared" si="32"/>
        <v>0</v>
      </c>
      <c r="U58" s="211">
        <f t="shared" si="32"/>
        <v>0</v>
      </c>
      <c r="V58" s="211">
        <f t="shared" si="32"/>
        <v>0</v>
      </c>
      <c r="W58" s="211">
        <f t="shared" si="32"/>
        <v>0</v>
      </c>
      <c r="X58" s="211">
        <f t="shared" si="32"/>
        <v>0</v>
      </c>
      <c r="Y58" s="211">
        <f t="shared" si="32"/>
        <v>0</v>
      </c>
      <c r="Z58" s="211">
        <f t="shared" si="32"/>
        <v>0</v>
      </c>
      <c r="AA58" s="211">
        <f t="shared" si="32"/>
        <v>0</v>
      </c>
      <c r="AB58" s="211">
        <f t="shared" si="32"/>
        <v>0</v>
      </c>
      <c r="AC58" s="211">
        <f t="shared" si="32"/>
        <v>0</v>
      </c>
      <c r="AD58" s="212">
        <f t="shared" si="32"/>
        <v>0</v>
      </c>
      <c r="AE58" s="210">
        <f t="shared" ref="AE58:BQ58" si="33">SUM(AE38:AE57)</f>
        <v>0</v>
      </c>
      <c r="AF58" s="211">
        <f t="shared" si="33"/>
        <v>0</v>
      </c>
      <c r="AG58" s="211">
        <f t="shared" si="33"/>
        <v>0</v>
      </c>
      <c r="AH58" s="211">
        <f t="shared" si="33"/>
        <v>0</v>
      </c>
      <c r="AI58" s="211">
        <f t="shared" si="33"/>
        <v>0</v>
      </c>
      <c r="AJ58" s="211">
        <f t="shared" si="33"/>
        <v>0</v>
      </c>
      <c r="AK58" s="211">
        <f t="shared" si="33"/>
        <v>0</v>
      </c>
      <c r="AL58" s="211">
        <f t="shared" si="33"/>
        <v>0</v>
      </c>
      <c r="AM58" s="211">
        <f t="shared" si="33"/>
        <v>0</v>
      </c>
      <c r="AN58" s="211">
        <f t="shared" si="33"/>
        <v>0</v>
      </c>
      <c r="AO58" s="211">
        <f t="shared" si="33"/>
        <v>0</v>
      </c>
      <c r="AP58" s="211">
        <f t="shared" si="33"/>
        <v>0</v>
      </c>
      <c r="AQ58" s="212">
        <f t="shared" si="33"/>
        <v>0</v>
      </c>
      <c r="AR58" s="211">
        <f t="shared" si="33"/>
        <v>0</v>
      </c>
      <c r="AS58" s="211">
        <f t="shared" si="33"/>
        <v>0</v>
      </c>
      <c r="AT58" s="211">
        <f t="shared" si="33"/>
        <v>0</v>
      </c>
      <c r="AU58" s="211">
        <f t="shared" si="33"/>
        <v>0</v>
      </c>
      <c r="AV58" s="211">
        <f t="shared" si="33"/>
        <v>0</v>
      </c>
      <c r="AW58" s="211">
        <f t="shared" si="33"/>
        <v>0</v>
      </c>
      <c r="AX58" s="211">
        <f t="shared" si="33"/>
        <v>0</v>
      </c>
      <c r="AY58" s="211">
        <f t="shared" si="33"/>
        <v>0</v>
      </c>
      <c r="AZ58" s="211">
        <f t="shared" si="33"/>
        <v>0</v>
      </c>
      <c r="BA58" s="211">
        <f t="shared" si="33"/>
        <v>0</v>
      </c>
      <c r="BB58" s="211">
        <f t="shared" si="33"/>
        <v>0</v>
      </c>
      <c r="BC58" s="211">
        <f t="shared" si="33"/>
        <v>0</v>
      </c>
      <c r="BD58" s="212">
        <f t="shared" si="33"/>
        <v>0</v>
      </c>
      <c r="BE58" s="210">
        <f t="shared" si="33"/>
        <v>0</v>
      </c>
      <c r="BF58" s="211">
        <f t="shared" si="33"/>
        <v>0</v>
      </c>
      <c r="BG58" s="211">
        <f t="shared" si="33"/>
        <v>0</v>
      </c>
      <c r="BH58" s="211">
        <f t="shared" si="33"/>
        <v>0</v>
      </c>
      <c r="BI58" s="211">
        <f t="shared" si="33"/>
        <v>0</v>
      </c>
      <c r="BJ58" s="211">
        <f t="shared" si="33"/>
        <v>0</v>
      </c>
      <c r="BK58" s="211">
        <f t="shared" si="33"/>
        <v>0</v>
      </c>
      <c r="BL58" s="211">
        <f t="shared" si="33"/>
        <v>0</v>
      </c>
      <c r="BM58" s="211">
        <f t="shared" si="33"/>
        <v>0</v>
      </c>
      <c r="BN58" s="211">
        <f t="shared" si="33"/>
        <v>0</v>
      </c>
      <c r="BO58" s="211">
        <f t="shared" si="33"/>
        <v>0</v>
      </c>
      <c r="BP58" s="211">
        <f t="shared" si="33"/>
        <v>0</v>
      </c>
      <c r="BQ58" s="163">
        <f t="shared" si="33"/>
        <v>0</v>
      </c>
    </row>
    <row r="59" spans="1:85" ht="15.75" customHeight="1" x14ac:dyDescent="0.35">
      <c r="A59" s="62"/>
      <c r="B59" s="62"/>
      <c r="C59" s="62"/>
      <c r="D59" s="242"/>
      <c r="E59" s="214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213"/>
      <c r="R59" s="214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213"/>
      <c r="AE59" s="215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21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213"/>
      <c r="BE59" s="215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64"/>
    </row>
    <row r="60" spans="1:85" ht="15.75" customHeight="1" x14ac:dyDescent="0.35">
      <c r="A60" s="62"/>
      <c r="B60" s="62"/>
      <c r="C60" s="62" t="s">
        <v>162</v>
      </c>
      <c r="D60" s="165">
        <v>0</v>
      </c>
      <c r="E60" s="214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219"/>
      <c r="R60" s="214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213"/>
      <c r="AE60" s="215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21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213"/>
      <c r="BE60" s="215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64"/>
    </row>
    <row r="61" spans="1:85" ht="15.75" customHeight="1" x14ac:dyDescent="0.35">
      <c r="A61" s="62"/>
      <c r="B61" s="62"/>
      <c r="C61" s="62"/>
      <c r="D61" s="242"/>
      <c r="E61" s="214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213"/>
      <c r="R61" s="214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213"/>
      <c r="AE61" s="215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21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213"/>
      <c r="BE61" s="215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64"/>
    </row>
    <row r="62" spans="1:85" ht="15.75" customHeight="1" x14ac:dyDescent="0.35">
      <c r="A62" s="62"/>
      <c r="B62" s="62"/>
      <c r="C62" s="183" t="s">
        <v>163</v>
      </c>
      <c r="D62" s="234"/>
      <c r="E62" s="214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213"/>
      <c r="R62" s="214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213"/>
      <c r="AE62" s="215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21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213"/>
      <c r="BE62" s="215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64"/>
    </row>
    <row r="63" spans="1:85" ht="15.75" customHeight="1" x14ac:dyDescent="0.35">
      <c r="A63" s="62"/>
      <c r="B63" s="62"/>
      <c r="C63" s="188" t="s">
        <v>164</v>
      </c>
      <c r="D63" s="242"/>
      <c r="E63" s="220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13"/>
      <c r="R63" s="214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213"/>
      <c r="AE63" s="215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21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213"/>
      <c r="BE63" s="215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64"/>
    </row>
    <row r="64" spans="1:85" ht="15.75" customHeight="1" x14ac:dyDescent="0.4">
      <c r="A64" s="62"/>
      <c r="B64" s="62"/>
      <c r="C64" s="146" t="s">
        <v>165</v>
      </c>
      <c r="D64" s="172">
        <v>0</v>
      </c>
      <c r="E64" s="166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0</v>
      </c>
      <c r="Q64" s="158">
        <f t="shared" ref="Q64:Q69" si="34">SUM(D64:P64)</f>
        <v>0</v>
      </c>
      <c r="R64" s="166">
        <v>0</v>
      </c>
      <c r="S64" s="167">
        <v>0</v>
      </c>
      <c r="T64" s="167">
        <v>0</v>
      </c>
      <c r="U64" s="167">
        <v>0</v>
      </c>
      <c r="V64" s="167">
        <v>0</v>
      </c>
      <c r="W64" s="167">
        <v>0</v>
      </c>
      <c r="X64" s="167">
        <v>0</v>
      </c>
      <c r="Y64" s="167">
        <v>0</v>
      </c>
      <c r="Z64" s="167">
        <v>0</v>
      </c>
      <c r="AA64" s="167">
        <v>0</v>
      </c>
      <c r="AB64" s="167">
        <v>0</v>
      </c>
      <c r="AC64" s="167">
        <v>0</v>
      </c>
      <c r="AD64" s="158">
        <f>SUM(R64:AC64)</f>
        <v>0</v>
      </c>
      <c r="AE64" s="166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  <c r="AK64" s="167">
        <v>0</v>
      </c>
      <c r="AL64" s="167">
        <v>0</v>
      </c>
      <c r="AM64" s="167">
        <v>0</v>
      </c>
      <c r="AN64" s="167">
        <v>0</v>
      </c>
      <c r="AO64" s="167">
        <v>0</v>
      </c>
      <c r="AP64" s="167">
        <v>0</v>
      </c>
      <c r="AQ64" s="158">
        <f>SUM(AE64:AP64)</f>
        <v>0</v>
      </c>
      <c r="AR64" s="167">
        <v>0</v>
      </c>
      <c r="AS64" s="167">
        <v>0</v>
      </c>
      <c r="AT64" s="167">
        <v>0</v>
      </c>
      <c r="AU64" s="167">
        <v>0</v>
      </c>
      <c r="AV64" s="167">
        <v>0</v>
      </c>
      <c r="AW64" s="167">
        <v>0</v>
      </c>
      <c r="AX64" s="167">
        <v>0</v>
      </c>
      <c r="AY64" s="167">
        <v>0</v>
      </c>
      <c r="AZ64" s="167">
        <v>0</v>
      </c>
      <c r="BA64" s="167">
        <v>0</v>
      </c>
      <c r="BB64" s="167">
        <v>0</v>
      </c>
      <c r="BC64" s="167">
        <v>0</v>
      </c>
      <c r="BD64" s="158">
        <f>SUM(AR64:BC64)</f>
        <v>0</v>
      </c>
      <c r="BE64" s="166">
        <v>0</v>
      </c>
      <c r="BF64" s="167">
        <v>0</v>
      </c>
      <c r="BG64" s="167">
        <v>0</v>
      </c>
      <c r="BH64" s="167">
        <v>0</v>
      </c>
      <c r="BI64" s="167">
        <v>0</v>
      </c>
      <c r="BJ64" s="167">
        <v>0</v>
      </c>
      <c r="BK64" s="167">
        <v>0</v>
      </c>
      <c r="BL64" s="167">
        <v>0</v>
      </c>
      <c r="BM64" s="167">
        <v>0</v>
      </c>
      <c r="BN64" s="167">
        <v>0</v>
      </c>
      <c r="BO64" s="167">
        <v>0</v>
      </c>
      <c r="BP64" s="167">
        <v>0</v>
      </c>
      <c r="BQ64" s="158">
        <f>SUM(BE64:BP64)</f>
        <v>0</v>
      </c>
    </row>
    <row r="65" spans="1:69" ht="15.75" customHeight="1" x14ac:dyDescent="0.4">
      <c r="A65" s="62"/>
      <c r="B65" s="62"/>
      <c r="C65" s="146" t="s">
        <v>166</v>
      </c>
      <c r="D65" s="172">
        <v>0</v>
      </c>
      <c r="E65" s="166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58">
        <f t="shared" si="34"/>
        <v>0</v>
      </c>
      <c r="R65" s="166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58">
        <f t="shared" ref="AD65:AD69" si="35">SUM(R65:AC65)</f>
        <v>0</v>
      </c>
      <c r="AE65" s="166">
        <v>0</v>
      </c>
      <c r="AF65" s="167">
        <v>0</v>
      </c>
      <c r="AG65" s="167">
        <v>0</v>
      </c>
      <c r="AH65" s="167">
        <v>0</v>
      </c>
      <c r="AI65" s="167">
        <v>0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7">
        <v>0</v>
      </c>
      <c r="AP65" s="167">
        <v>0</v>
      </c>
      <c r="AQ65" s="158">
        <f t="shared" ref="AQ65:AQ69" si="36">SUM(AE65:AP65)</f>
        <v>0</v>
      </c>
      <c r="AR65" s="167">
        <v>0</v>
      </c>
      <c r="AS65" s="167">
        <v>0</v>
      </c>
      <c r="AT65" s="167">
        <v>0</v>
      </c>
      <c r="AU65" s="167">
        <v>0</v>
      </c>
      <c r="AV65" s="167">
        <v>0</v>
      </c>
      <c r="AW65" s="167">
        <v>0</v>
      </c>
      <c r="AX65" s="167">
        <v>0</v>
      </c>
      <c r="AY65" s="167">
        <v>0</v>
      </c>
      <c r="AZ65" s="167">
        <v>0</v>
      </c>
      <c r="BA65" s="167">
        <v>0</v>
      </c>
      <c r="BB65" s="167">
        <v>0</v>
      </c>
      <c r="BC65" s="167">
        <v>0</v>
      </c>
      <c r="BD65" s="158">
        <f t="shared" ref="BD65:BD69" si="37">SUM(AR65:BC65)</f>
        <v>0</v>
      </c>
      <c r="BE65" s="166">
        <v>0</v>
      </c>
      <c r="BF65" s="167">
        <v>0</v>
      </c>
      <c r="BG65" s="167">
        <v>0</v>
      </c>
      <c r="BH65" s="167">
        <v>0</v>
      </c>
      <c r="BI65" s="167">
        <v>0</v>
      </c>
      <c r="BJ65" s="167">
        <v>0</v>
      </c>
      <c r="BK65" s="167">
        <v>0</v>
      </c>
      <c r="BL65" s="167">
        <v>0</v>
      </c>
      <c r="BM65" s="167">
        <v>0</v>
      </c>
      <c r="BN65" s="167">
        <v>0</v>
      </c>
      <c r="BO65" s="167">
        <v>0</v>
      </c>
      <c r="BP65" s="167">
        <v>0</v>
      </c>
      <c r="BQ65" s="158">
        <f t="shared" ref="BQ65:BQ69" si="38">SUM(BE65:BP65)</f>
        <v>0</v>
      </c>
    </row>
    <row r="66" spans="1:69" ht="15.75" customHeight="1" x14ac:dyDescent="0.4">
      <c r="A66" s="62"/>
      <c r="B66" s="62"/>
      <c r="C66" s="146" t="s">
        <v>167</v>
      </c>
      <c r="D66" s="240">
        <f>'Marketing Budget'!B9</f>
        <v>0</v>
      </c>
      <c r="E66" s="197">
        <f>'Marketing Budget'!C9</f>
        <v>0</v>
      </c>
      <c r="F66" s="198">
        <f>'Marketing Budget'!D9</f>
        <v>0</v>
      </c>
      <c r="G66" s="198">
        <f>'Marketing Budget'!E9</f>
        <v>0</v>
      </c>
      <c r="H66" s="198">
        <f>'Marketing Budget'!F9</f>
        <v>0</v>
      </c>
      <c r="I66" s="198">
        <f>'Marketing Budget'!G9</f>
        <v>0</v>
      </c>
      <c r="J66" s="198">
        <f>'Marketing Budget'!H9</f>
        <v>0</v>
      </c>
      <c r="K66" s="198">
        <f>'Marketing Budget'!I9</f>
        <v>0</v>
      </c>
      <c r="L66" s="198">
        <f>'Marketing Budget'!J9</f>
        <v>0</v>
      </c>
      <c r="M66" s="198">
        <f>'Marketing Budget'!K9</f>
        <v>0</v>
      </c>
      <c r="N66" s="198">
        <f>'Marketing Budget'!L9</f>
        <v>0</v>
      </c>
      <c r="O66" s="198">
        <f>'Marketing Budget'!M9</f>
        <v>0</v>
      </c>
      <c r="P66" s="198">
        <f>'Marketing Budget'!N9</f>
        <v>0</v>
      </c>
      <c r="Q66" s="199">
        <f t="shared" si="34"/>
        <v>0</v>
      </c>
      <c r="R66" s="197">
        <f>'Marketing Budget'!O9</f>
        <v>0</v>
      </c>
      <c r="S66" s="198">
        <f>'Marketing Budget'!P9</f>
        <v>0</v>
      </c>
      <c r="T66" s="198">
        <f>'Marketing Budget'!Q9</f>
        <v>0</v>
      </c>
      <c r="U66" s="198">
        <f>'Marketing Budget'!R9</f>
        <v>0</v>
      </c>
      <c r="V66" s="198">
        <f>'Marketing Budget'!S9</f>
        <v>0</v>
      </c>
      <c r="W66" s="198">
        <f>'Marketing Budget'!T9</f>
        <v>0</v>
      </c>
      <c r="X66" s="198">
        <f>'Marketing Budget'!U9</f>
        <v>0</v>
      </c>
      <c r="Y66" s="198">
        <f>'Marketing Budget'!V9</f>
        <v>0</v>
      </c>
      <c r="Z66" s="198">
        <f>'Marketing Budget'!W9</f>
        <v>0</v>
      </c>
      <c r="AA66" s="198">
        <f>'Marketing Budget'!X9</f>
        <v>0</v>
      </c>
      <c r="AB66" s="198">
        <f>'Marketing Budget'!Y9</f>
        <v>0</v>
      </c>
      <c r="AC66" s="198">
        <f>'Marketing Budget'!Z9</f>
        <v>0</v>
      </c>
      <c r="AD66" s="199">
        <f t="shared" si="35"/>
        <v>0</v>
      </c>
      <c r="AE66" s="197">
        <f>'Marketing Budget'!AA9</f>
        <v>0</v>
      </c>
      <c r="AF66" s="198">
        <f>'Marketing Budget'!AB9</f>
        <v>0</v>
      </c>
      <c r="AG66" s="198">
        <f>'Marketing Budget'!AC9</f>
        <v>0</v>
      </c>
      <c r="AH66" s="198">
        <f>'Marketing Budget'!AD9</f>
        <v>0</v>
      </c>
      <c r="AI66" s="198">
        <f>'Marketing Budget'!AE9</f>
        <v>0</v>
      </c>
      <c r="AJ66" s="198">
        <f>'Marketing Budget'!AF9</f>
        <v>0</v>
      </c>
      <c r="AK66" s="198">
        <f>'Marketing Budget'!AG9</f>
        <v>0</v>
      </c>
      <c r="AL66" s="198">
        <f>'Marketing Budget'!AH9</f>
        <v>0</v>
      </c>
      <c r="AM66" s="198">
        <f>'Marketing Budget'!AI9</f>
        <v>0</v>
      </c>
      <c r="AN66" s="198">
        <f>'Marketing Budget'!AJ9</f>
        <v>0</v>
      </c>
      <c r="AO66" s="198">
        <f>'Marketing Budget'!AK9</f>
        <v>0</v>
      </c>
      <c r="AP66" s="198">
        <f>'Marketing Budget'!AL9</f>
        <v>0</v>
      </c>
      <c r="AQ66" s="199">
        <f t="shared" si="36"/>
        <v>0</v>
      </c>
      <c r="AR66" s="198">
        <f>'Marketing Budget'!AN9</f>
        <v>0</v>
      </c>
      <c r="AS66" s="198">
        <f>'Marketing Budget'!AO9</f>
        <v>0</v>
      </c>
      <c r="AT66" s="198">
        <f>'Marketing Budget'!AP9</f>
        <v>0</v>
      </c>
      <c r="AU66" s="198">
        <f>'Marketing Budget'!AQ9</f>
        <v>0</v>
      </c>
      <c r="AV66" s="198">
        <f>'Marketing Budget'!AR9</f>
        <v>0</v>
      </c>
      <c r="AW66" s="198">
        <f>'Marketing Budget'!AS9</f>
        <v>0</v>
      </c>
      <c r="AX66" s="198">
        <f>'Marketing Budget'!AT9</f>
        <v>0</v>
      </c>
      <c r="AY66" s="198">
        <f>'Marketing Budget'!AU9</f>
        <v>0</v>
      </c>
      <c r="AZ66" s="198">
        <f>'Marketing Budget'!AV9</f>
        <v>0</v>
      </c>
      <c r="BA66" s="198">
        <f>'Marketing Budget'!AW9</f>
        <v>0</v>
      </c>
      <c r="BB66" s="198">
        <f>'Marketing Budget'!AX9</f>
        <v>0</v>
      </c>
      <c r="BC66" s="198">
        <f>'Marketing Budget'!AY9</f>
        <v>0</v>
      </c>
      <c r="BD66" s="199">
        <f t="shared" si="37"/>
        <v>0</v>
      </c>
      <c r="BE66" s="197">
        <f>'Marketing Budget'!BA9</f>
        <v>0</v>
      </c>
      <c r="BF66" s="198">
        <f>'Marketing Budget'!BB9</f>
        <v>0</v>
      </c>
      <c r="BG66" s="198">
        <f>'Marketing Budget'!BC9</f>
        <v>0</v>
      </c>
      <c r="BH66" s="198">
        <f>'Marketing Budget'!BD9</f>
        <v>0</v>
      </c>
      <c r="BI66" s="198">
        <f>'Marketing Budget'!BE9</f>
        <v>0</v>
      </c>
      <c r="BJ66" s="198">
        <f>'Marketing Budget'!BF9</f>
        <v>0</v>
      </c>
      <c r="BK66" s="198">
        <f>'Marketing Budget'!BG9</f>
        <v>0</v>
      </c>
      <c r="BL66" s="198">
        <f>'Marketing Budget'!BH9</f>
        <v>0</v>
      </c>
      <c r="BM66" s="198">
        <f>'Marketing Budget'!BI9</f>
        <v>0</v>
      </c>
      <c r="BN66" s="198">
        <f>'Marketing Budget'!BJ9</f>
        <v>0</v>
      </c>
      <c r="BO66" s="198">
        <f>'Marketing Budget'!BK9</f>
        <v>0</v>
      </c>
      <c r="BP66" s="198">
        <f>'Marketing Budget'!BL9</f>
        <v>0</v>
      </c>
      <c r="BQ66" s="158">
        <f t="shared" si="38"/>
        <v>0</v>
      </c>
    </row>
    <row r="67" spans="1:69" ht="15.75" customHeight="1" x14ac:dyDescent="0.4">
      <c r="A67" s="62"/>
      <c r="B67" s="62"/>
      <c r="C67" s="146" t="s">
        <v>168</v>
      </c>
      <c r="D67" s="172">
        <v>0</v>
      </c>
      <c r="E67" s="166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58">
        <f t="shared" si="34"/>
        <v>0</v>
      </c>
      <c r="R67" s="166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158">
        <f t="shared" si="35"/>
        <v>0</v>
      </c>
      <c r="AE67" s="166">
        <v>0</v>
      </c>
      <c r="AF67" s="167">
        <v>0</v>
      </c>
      <c r="AG67" s="167">
        <v>0</v>
      </c>
      <c r="AH67" s="167">
        <v>0</v>
      </c>
      <c r="AI67" s="167">
        <v>0</v>
      </c>
      <c r="AJ67" s="167">
        <v>0</v>
      </c>
      <c r="AK67" s="167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58">
        <f t="shared" si="36"/>
        <v>0</v>
      </c>
      <c r="AR67" s="167">
        <v>0</v>
      </c>
      <c r="AS67" s="167">
        <v>0</v>
      </c>
      <c r="AT67" s="167">
        <v>0</v>
      </c>
      <c r="AU67" s="167">
        <v>0</v>
      </c>
      <c r="AV67" s="167">
        <v>0</v>
      </c>
      <c r="AW67" s="167">
        <v>0</v>
      </c>
      <c r="AX67" s="167">
        <v>0</v>
      </c>
      <c r="AY67" s="167">
        <v>0</v>
      </c>
      <c r="AZ67" s="167">
        <v>0</v>
      </c>
      <c r="BA67" s="167">
        <v>0</v>
      </c>
      <c r="BB67" s="167">
        <v>0</v>
      </c>
      <c r="BC67" s="167">
        <v>0</v>
      </c>
      <c r="BD67" s="158">
        <f t="shared" si="37"/>
        <v>0</v>
      </c>
      <c r="BE67" s="166">
        <v>0</v>
      </c>
      <c r="BF67" s="167">
        <v>0</v>
      </c>
      <c r="BG67" s="167">
        <v>0</v>
      </c>
      <c r="BH67" s="167">
        <v>0</v>
      </c>
      <c r="BI67" s="167">
        <v>0</v>
      </c>
      <c r="BJ67" s="167">
        <v>0</v>
      </c>
      <c r="BK67" s="167">
        <v>0</v>
      </c>
      <c r="BL67" s="167">
        <v>0</v>
      </c>
      <c r="BM67" s="167">
        <v>0</v>
      </c>
      <c r="BN67" s="167">
        <v>0</v>
      </c>
      <c r="BO67" s="167">
        <v>0</v>
      </c>
      <c r="BP67" s="167">
        <v>0</v>
      </c>
      <c r="BQ67" s="158">
        <f t="shared" si="38"/>
        <v>0</v>
      </c>
    </row>
    <row r="68" spans="1:69" ht="15.75" customHeight="1" x14ac:dyDescent="0.4">
      <c r="A68" s="62"/>
      <c r="B68" s="62"/>
      <c r="C68" s="146" t="s">
        <v>169</v>
      </c>
      <c r="D68" s="172">
        <v>0</v>
      </c>
      <c r="E68" s="166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58">
        <f t="shared" si="34"/>
        <v>0</v>
      </c>
      <c r="R68" s="166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7">
        <v>0</v>
      </c>
      <c r="AD68" s="158">
        <f t="shared" si="35"/>
        <v>0</v>
      </c>
      <c r="AE68" s="166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58">
        <f t="shared" si="36"/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58">
        <f t="shared" si="37"/>
        <v>0</v>
      </c>
      <c r="BE68" s="166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58">
        <f t="shared" si="38"/>
        <v>0</v>
      </c>
    </row>
    <row r="69" spans="1:69" ht="15.75" customHeight="1" x14ac:dyDescent="0.4">
      <c r="A69" s="62"/>
      <c r="B69" s="62"/>
      <c r="C69" s="146" t="s">
        <v>170</v>
      </c>
      <c r="D69" s="172">
        <v>0</v>
      </c>
      <c r="E69" s="166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0</v>
      </c>
      <c r="Q69" s="158">
        <f t="shared" si="34"/>
        <v>0</v>
      </c>
      <c r="R69" s="166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  <c r="AB69" s="167">
        <v>0</v>
      </c>
      <c r="AC69" s="167">
        <v>0</v>
      </c>
      <c r="AD69" s="158">
        <f t="shared" si="35"/>
        <v>0</v>
      </c>
      <c r="AE69" s="166">
        <v>0</v>
      </c>
      <c r="AF69" s="167">
        <v>0</v>
      </c>
      <c r="AG69" s="167">
        <v>0</v>
      </c>
      <c r="AH69" s="167">
        <v>0</v>
      </c>
      <c r="AI69" s="167">
        <v>0</v>
      </c>
      <c r="AJ69" s="167">
        <v>0</v>
      </c>
      <c r="AK69" s="167">
        <v>0</v>
      </c>
      <c r="AL69" s="167">
        <v>0</v>
      </c>
      <c r="AM69" s="167">
        <v>0</v>
      </c>
      <c r="AN69" s="167">
        <v>0</v>
      </c>
      <c r="AO69" s="167">
        <v>0</v>
      </c>
      <c r="AP69" s="167">
        <v>0</v>
      </c>
      <c r="AQ69" s="158">
        <f t="shared" si="36"/>
        <v>0</v>
      </c>
      <c r="AR69" s="167">
        <v>0</v>
      </c>
      <c r="AS69" s="167">
        <v>0</v>
      </c>
      <c r="AT69" s="167">
        <v>0</v>
      </c>
      <c r="AU69" s="167">
        <v>0</v>
      </c>
      <c r="AV69" s="167">
        <v>0</v>
      </c>
      <c r="AW69" s="167">
        <v>0</v>
      </c>
      <c r="AX69" s="167">
        <v>0</v>
      </c>
      <c r="AY69" s="167">
        <v>0</v>
      </c>
      <c r="AZ69" s="167">
        <v>0</v>
      </c>
      <c r="BA69" s="167">
        <v>0</v>
      </c>
      <c r="BB69" s="167">
        <v>0</v>
      </c>
      <c r="BC69" s="167">
        <v>0</v>
      </c>
      <c r="BD69" s="158">
        <f t="shared" si="37"/>
        <v>0</v>
      </c>
      <c r="BE69" s="166">
        <v>0</v>
      </c>
      <c r="BF69" s="167">
        <v>0</v>
      </c>
      <c r="BG69" s="167">
        <v>0</v>
      </c>
      <c r="BH69" s="167">
        <v>0</v>
      </c>
      <c r="BI69" s="167">
        <v>0</v>
      </c>
      <c r="BJ69" s="167">
        <v>0</v>
      </c>
      <c r="BK69" s="167">
        <v>0</v>
      </c>
      <c r="BL69" s="167">
        <v>0</v>
      </c>
      <c r="BM69" s="167">
        <v>0</v>
      </c>
      <c r="BN69" s="167">
        <v>0</v>
      </c>
      <c r="BO69" s="167">
        <v>0</v>
      </c>
      <c r="BP69" s="167">
        <v>0</v>
      </c>
      <c r="BQ69" s="158">
        <f t="shared" si="38"/>
        <v>0</v>
      </c>
    </row>
    <row r="70" spans="1:69" ht="15.75" customHeight="1" x14ac:dyDescent="0.35">
      <c r="A70" s="62"/>
      <c r="B70" s="62"/>
      <c r="C70" s="188" t="s">
        <v>171</v>
      </c>
      <c r="D70" s="243"/>
      <c r="E70" s="197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247"/>
      <c r="R70" s="197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247"/>
      <c r="AE70" s="197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247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247"/>
      <c r="BE70" s="197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74"/>
    </row>
    <row r="71" spans="1:69" ht="15.75" customHeight="1" x14ac:dyDescent="0.4">
      <c r="A71" s="62"/>
      <c r="B71" s="62"/>
      <c r="C71" s="146" t="s">
        <v>172</v>
      </c>
      <c r="D71" s="172">
        <v>0</v>
      </c>
      <c r="E71" s="166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58">
        <f>SUM(D71:P71)</f>
        <v>0</v>
      </c>
      <c r="R71" s="166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58">
        <f>SUM(R71:AC71)</f>
        <v>0</v>
      </c>
      <c r="AE71" s="166">
        <v>0</v>
      </c>
      <c r="AF71" s="167">
        <v>0</v>
      </c>
      <c r="AG71" s="167">
        <v>0</v>
      </c>
      <c r="AH71" s="167">
        <v>0</v>
      </c>
      <c r="AI71" s="167">
        <v>0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7">
        <v>0</v>
      </c>
      <c r="AP71" s="167">
        <v>0</v>
      </c>
      <c r="AQ71" s="158">
        <f>SUM(AE71:AP71)</f>
        <v>0</v>
      </c>
      <c r="AR71" s="167">
        <v>0</v>
      </c>
      <c r="AS71" s="167">
        <v>0</v>
      </c>
      <c r="AT71" s="167">
        <v>0</v>
      </c>
      <c r="AU71" s="167">
        <v>0</v>
      </c>
      <c r="AV71" s="167">
        <v>0</v>
      </c>
      <c r="AW71" s="167">
        <v>0</v>
      </c>
      <c r="AX71" s="167">
        <v>0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58">
        <f>SUM(AR71:BC71)</f>
        <v>0</v>
      </c>
      <c r="BE71" s="166">
        <v>0</v>
      </c>
      <c r="BF71" s="167">
        <v>0</v>
      </c>
      <c r="BG71" s="167">
        <v>0</v>
      </c>
      <c r="BH71" s="167">
        <v>0</v>
      </c>
      <c r="BI71" s="167">
        <v>0</v>
      </c>
      <c r="BJ71" s="167">
        <v>0</v>
      </c>
      <c r="BK71" s="167">
        <v>0</v>
      </c>
      <c r="BL71" s="167">
        <v>0</v>
      </c>
      <c r="BM71" s="167">
        <v>0</v>
      </c>
      <c r="BN71" s="167">
        <v>0</v>
      </c>
      <c r="BO71" s="167">
        <v>0</v>
      </c>
      <c r="BP71" s="167">
        <v>0</v>
      </c>
      <c r="BQ71" s="158">
        <f>SUM(BE71:BP71)</f>
        <v>0</v>
      </c>
    </row>
    <row r="72" spans="1:69" ht="15.75" customHeight="1" x14ac:dyDescent="0.4">
      <c r="A72" s="62"/>
      <c r="B72" s="62"/>
      <c r="C72" s="146" t="s">
        <v>173</v>
      </c>
      <c r="D72" s="172">
        <v>0</v>
      </c>
      <c r="E72" s="166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58">
        <f t="shared" ref="Q72:Q74" si="39">SUM(D72:P72)</f>
        <v>0</v>
      </c>
      <c r="R72" s="166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58">
        <f t="shared" ref="AD72:AD74" si="40">SUM(R72:AC72)</f>
        <v>0</v>
      </c>
      <c r="AE72" s="166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58">
        <f t="shared" ref="AQ72:AQ74" si="41">SUM(AE72:AP72)</f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58">
        <f t="shared" ref="BD72:BD74" si="42">SUM(AR72:BC72)</f>
        <v>0</v>
      </c>
      <c r="BE72" s="166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58">
        <f t="shared" ref="BQ72:BQ74" si="43">SUM(BE72:BP72)</f>
        <v>0</v>
      </c>
    </row>
    <row r="73" spans="1:69" ht="15.75" customHeight="1" x14ac:dyDescent="0.4">
      <c r="A73" s="62"/>
      <c r="B73" s="62"/>
      <c r="C73" s="146" t="s">
        <v>174</v>
      </c>
      <c r="D73" s="172">
        <v>0</v>
      </c>
      <c r="E73" s="166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58">
        <f t="shared" si="39"/>
        <v>0</v>
      </c>
      <c r="R73" s="166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0</v>
      </c>
      <c r="AB73" s="167">
        <v>0</v>
      </c>
      <c r="AC73" s="167">
        <v>0</v>
      </c>
      <c r="AD73" s="158">
        <f t="shared" si="40"/>
        <v>0</v>
      </c>
      <c r="AE73" s="166">
        <v>0</v>
      </c>
      <c r="AF73" s="167">
        <v>0</v>
      </c>
      <c r="AG73" s="167">
        <v>0</v>
      </c>
      <c r="AH73" s="167">
        <v>0</v>
      </c>
      <c r="AI73" s="167">
        <v>0</v>
      </c>
      <c r="AJ73" s="167">
        <v>0</v>
      </c>
      <c r="AK73" s="167">
        <v>0</v>
      </c>
      <c r="AL73" s="167">
        <v>0</v>
      </c>
      <c r="AM73" s="167">
        <v>0</v>
      </c>
      <c r="AN73" s="167">
        <v>0</v>
      </c>
      <c r="AO73" s="167">
        <v>0</v>
      </c>
      <c r="AP73" s="167">
        <v>0</v>
      </c>
      <c r="AQ73" s="158">
        <f t="shared" si="41"/>
        <v>0</v>
      </c>
      <c r="AR73" s="167">
        <v>0</v>
      </c>
      <c r="AS73" s="167">
        <v>0</v>
      </c>
      <c r="AT73" s="167">
        <v>0</v>
      </c>
      <c r="AU73" s="167">
        <v>0</v>
      </c>
      <c r="AV73" s="167">
        <v>0</v>
      </c>
      <c r="AW73" s="167">
        <v>0</v>
      </c>
      <c r="AX73" s="167">
        <v>0</v>
      </c>
      <c r="AY73" s="167">
        <v>0</v>
      </c>
      <c r="AZ73" s="167">
        <v>0</v>
      </c>
      <c r="BA73" s="167">
        <v>0</v>
      </c>
      <c r="BB73" s="167">
        <v>0</v>
      </c>
      <c r="BC73" s="167">
        <v>0</v>
      </c>
      <c r="BD73" s="158">
        <f t="shared" si="42"/>
        <v>0</v>
      </c>
      <c r="BE73" s="166">
        <v>0</v>
      </c>
      <c r="BF73" s="167">
        <v>0</v>
      </c>
      <c r="BG73" s="167">
        <v>0</v>
      </c>
      <c r="BH73" s="167">
        <v>0</v>
      </c>
      <c r="BI73" s="167">
        <v>0</v>
      </c>
      <c r="BJ73" s="167">
        <v>0</v>
      </c>
      <c r="BK73" s="167">
        <v>0</v>
      </c>
      <c r="BL73" s="167">
        <v>0</v>
      </c>
      <c r="BM73" s="167">
        <v>0</v>
      </c>
      <c r="BN73" s="167">
        <v>0</v>
      </c>
      <c r="BO73" s="167">
        <v>0</v>
      </c>
      <c r="BP73" s="167">
        <v>0</v>
      </c>
      <c r="BQ73" s="158">
        <f t="shared" si="43"/>
        <v>0</v>
      </c>
    </row>
    <row r="74" spans="1:69" ht="15.75" customHeight="1" x14ac:dyDescent="0.4">
      <c r="A74" s="62"/>
      <c r="B74" s="62"/>
      <c r="C74" s="146" t="s">
        <v>175</v>
      </c>
      <c r="D74" s="175">
        <v>0</v>
      </c>
      <c r="E74" s="166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76">
        <f t="shared" si="39"/>
        <v>0</v>
      </c>
      <c r="R74" s="166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7">
        <v>0</v>
      </c>
      <c r="AB74" s="167">
        <v>0</v>
      </c>
      <c r="AC74" s="167">
        <v>0</v>
      </c>
      <c r="AD74" s="158">
        <f t="shared" si="40"/>
        <v>0</v>
      </c>
      <c r="AE74" s="166">
        <v>0</v>
      </c>
      <c r="AF74" s="167">
        <v>0</v>
      </c>
      <c r="AG74" s="167">
        <v>0</v>
      </c>
      <c r="AH74" s="167">
        <v>0</v>
      </c>
      <c r="AI74" s="167">
        <v>0</v>
      </c>
      <c r="AJ74" s="167">
        <v>0</v>
      </c>
      <c r="AK74" s="167">
        <v>0</v>
      </c>
      <c r="AL74" s="167">
        <v>0</v>
      </c>
      <c r="AM74" s="167">
        <v>0</v>
      </c>
      <c r="AN74" s="167">
        <v>0</v>
      </c>
      <c r="AO74" s="167">
        <v>0</v>
      </c>
      <c r="AP74" s="167">
        <v>0</v>
      </c>
      <c r="AQ74" s="158">
        <f t="shared" si="41"/>
        <v>0</v>
      </c>
      <c r="AR74" s="167">
        <v>0</v>
      </c>
      <c r="AS74" s="167">
        <v>0</v>
      </c>
      <c r="AT74" s="167">
        <v>0</v>
      </c>
      <c r="AU74" s="167">
        <v>0</v>
      </c>
      <c r="AV74" s="167">
        <v>0</v>
      </c>
      <c r="AW74" s="167">
        <v>0</v>
      </c>
      <c r="AX74" s="167">
        <v>0</v>
      </c>
      <c r="AY74" s="167">
        <v>0</v>
      </c>
      <c r="AZ74" s="167">
        <v>0</v>
      </c>
      <c r="BA74" s="167">
        <v>0</v>
      </c>
      <c r="BB74" s="167">
        <v>0</v>
      </c>
      <c r="BC74" s="167">
        <v>0</v>
      </c>
      <c r="BD74" s="158">
        <f t="shared" si="42"/>
        <v>0</v>
      </c>
      <c r="BE74" s="166">
        <v>0</v>
      </c>
      <c r="BF74" s="167">
        <v>0</v>
      </c>
      <c r="BG74" s="167">
        <v>0</v>
      </c>
      <c r="BH74" s="167">
        <v>0</v>
      </c>
      <c r="BI74" s="167">
        <v>0</v>
      </c>
      <c r="BJ74" s="167">
        <v>0</v>
      </c>
      <c r="BK74" s="167">
        <v>0</v>
      </c>
      <c r="BL74" s="167">
        <v>0</v>
      </c>
      <c r="BM74" s="167">
        <v>0</v>
      </c>
      <c r="BN74" s="167">
        <v>0</v>
      </c>
      <c r="BO74" s="167">
        <v>0</v>
      </c>
      <c r="BP74" s="167">
        <v>0</v>
      </c>
      <c r="BQ74" s="158">
        <f t="shared" si="43"/>
        <v>0</v>
      </c>
    </row>
    <row r="75" spans="1:69" ht="15.75" customHeight="1" x14ac:dyDescent="0.35">
      <c r="A75" s="62"/>
      <c r="B75" s="62"/>
      <c r="C75" s="186" t="s">
        <v>176</v>
      </c>
      <c r="D75" s="206">
        <f t="shared" ref="D75:AD75" si="44">SUM(D64:D74)</f>
        <v>0</v>
      </c>
      <c r="E75" s="244">
        <f t="shared" si="44"/>
        <v>0</v>
      </c>
      <c r="F75" s="245">
        <f t="shared" si="44"/>
        <v>0</v>
      </c>
      <c r="G75" s="245">
        <f t="shared" si="44"/>
        <v>0</v>
      </c>
      <c r="H75" s="245">
        <f t="shared" si="44"/>
        <v>0</v>
      </c>
      <c r="I75" s="245">
        <f t="shared" si="44"/>
        <v>0</v>
      </c>
      <c r="J75" s="245">
        <f t="shared" si="44"/>
        <v>0</v>
      </c>
      <c r="K75" s="245">
        <f t="shared" si="44"/>
        <v>0</v>
      </c>
      <c r="L75" s="245">
        <f t="shared" si="44"/>
        <v>0</v>
      </c>
      <c r="M75" s="245">
        <f>SUM(M64:M74)</f>
        <v>0</v>
      </c>
      <c r="N75" s="245">
        <f t="shared" si="44"/>
        <v>0</v>
      </c>
      <c r="O75" s="245">
        <f t="shared" si="44"/>
        <v>0</v>
      </c>
      <c r="P75" s="245">
        <f t="shared" si="44"/>
        <v>0</v>
      </c>
      <c r="Q75" s="199">
        <f t="shared" si="44"/>
        <v>0</v>
      </c>
      <c r="R75" s="244">
        <f t="shared" si="44"/>
        <v>0</v>
      </c>
      <c r="S75" s="245">
        <f t="shared" si="44"/>
        <v>0</v>
      </c>
      <c r="T75" s="245">
        <f t="shared" si="44"/>
        <v>0</v>
      </c>
      <c r="U75" s="245">
        <f t="shared" si="44"/>
        <v>0</v>
      </c>
      <c r="V75" s="245">
        <f t="shared" si="44"/>
        <v>0</v>
      </c>
      <c r="W75" s="245">
        <f t="shared" si="44"/>
        <v>0</v>
      </c>
      <c r="X75" s="245">
        <f t="shared" si="44"/>
        <v>0</v>
      </c>
      <c r="Y75" s="245">
        <f t="shared" si="44"/>
        <v>0</v>
      </c>
      <c r="Z75" s="245">
        <f t="shared" si="44"/>
        <v>0</v>
      </c>
      <c r="AA75" s="245">
        <f t="shared" si="44"/>
        <v>0</v>
      </c>
      <c r="AB75" s="245">
        <f t="shared" si="44"/>
        <v>0</v>
      </c>
      <c r="AC75" s="245">
        <f t="shared" si="44"/>
        <v>0</v>
      </c>
      <c r="AD75" s="246">
        <f t="shared" si="44"/>
        <v>0</v>
      </c>
      <c r="AE75" s="244">
        <f t="shared" ref="AE75:AP75" si="45">SUM(AE64:AE74)</f>
        <v>0</v>
      </c>
      <c r="AF75" s="245">
        <f t="shared" si="45"/>
        <v>0</v>
      </c>
      <c r="AG75" s="245">
        <f t="shared" si="45"/>
        <v>0</v>
      </c>
      <c r="AH75" s="245">
        <f t="shared" si="45"/>
        <v>0</v>
      </c>
      <c r="AI75" s="245">
        <f t="shared" si="45"/>
        <v>0</v>
      </c>
      <c r="AJ75" s="245">
        <f t="shared" si="45"/>
        <v>0</v>
      </c>
      <c r="AK75" s="245">
        <f t="shared" si="45"/>
        <v>0</v>
      </c>
      <c r="AL75" s="245">
        <f t="shared" si="45"/>
        <v>0</v>
      </c>
      <c r="AM75" s="245">
        <f t="shared" si="45"/>
        <v>0</v>
      </c>
      <c r="AN75" s="245">
        <f t="shared" si="45"/>
        <v>0</v>
      </c>
      <c r="AO75" s="245">
        <f t="shared" si="45"/>
        <v>0</v>
      </c>
      <c r="AP75" s="245">
        <f t="shared" si="45"/>
        <v>0</v>
      </c>
      <c r="AQ75" s="246">
        <f t="shared" ref="AQ75:AR75" si="46">SUM(AQ64:AQ74)</f>
        <v>0</v>
      </c>
      <c r="AR75" s="245">
        <f t="shared" si="46"/>
        <v>0</v>
      </c>
      <c r="AS75" s="245">
        <f t="shared" ref="AS75:BC75" si="47">SUM(AS64:AS74)</f>
        <v>0</v>
      </c>
      <c r="AT75" s="245">
        <f t="shared" si="47"/>
        <v>0</v>
      </c>
      <c r="AU75" s="245">
        <f t="shared" si="47"/>
        <v>0</v>
      </c>
      <c r="AV75" s="245">
        <f t="shared" si="47"/>
        <v>0</v>
      </c>
      <c r="AW75" s="245">
        <f t="shared" si="47"/>
        <v>0</v>
      </c>
      <c r="AX75" s="245">
        <f t="shared" si="47"/>
        <v>0</v>
      </c>
      <c r="AY75" s="245">
        <f t="shared" si="47"/>
        <v>0</v>
      </c>
      <c r="AZ75" s="245">
        <f t="shared" si="47"/>
        <v>0</v>
      </c>
      <c r="BA75" s="245">
        <f t="shared" si="47"/>
        <v>0</v>
      </c>
      <c r="BB75" s="245">
        <f t="shared" si="47"/>
        <v>0</v>
      </c>
      <c r="BC75" s="245">
        <f t="shared" si="47"/>
        <v>0</v>
      </c>
      <c r="BD75" s="246">
        <f t="shared" ref="BD75:BE75" si="48">SUM(BD64:BD74)</f>
        <v>0</v>
      </c>
      <c r="BE75" s="244">
        <f t="shared" si="48"/>
        <v>0</v>
      </c>
      <c r="BF75" s="245">
        <f t="shared" ref="BF75:BP75" si="49">SUM(BF64:BF74)</f>
        <v>0</v>
      </c>
      <c r="BG75" s="245">
        <f t="shared" si="49"/>
        <v>0</v>
      </c>
      <c r="BH75" s="245">
        <f t="shared" si="49"/>
        <v>0</v>
      </c>
      <c r="BI75" s="245">
        <f t="shared" si="49"/>
        <v>0</v>
      </c>
      <c r="BJ75" s="245">
        <f t="shared" si="49"/>
        <v>0</v>
      </c>
      <c r="BK75" s="245">
        <f t="shared" si="49"/>
        <v>0</v>
      </c>
      <c r="BL75" s="245">
        <f t="shared" si="49"/>
        <v>0</v>
      </c>
      <c r="BM75" s="245">
        <f t="shared" si="49"/>
        <v>0</v>
      </c>
      <c r="BN75" s="245">
        <f t="shared" si="49"/>
        <v>0</v>
      </c>
      <c r="BO75" s="245">
        <f t="shared" si="49"/>
        <v>0</v>
      </c>
      <c r="BP75" s="245">
        <f t="shared" si="49"/>
        <v>0</v>
      </c>
      <c r="BQ75" s="177">
        <f t="shared" ref="BQ75" si="50">SUM(BQ64:BQ74)</f>
        <v>0</v>
      </c>
    </row>
    <row r="76" spans="1:69" ht="15.75" customHeight="1" x14ac:dyDescent="0.4">
      <c r="A76" s="40"/>
      <c r="B76" s="40"/>
      <c r="C76" s="186"/>
      <c r="D76" s="206"/>
      <c r="E76" s="197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247"/>
      <c r="R76" s="197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247"/>
      <c r="AE76" s="197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247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247"/>
      <c r="BE76" s="197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74"/>
    </row>
    <row r="77" spans="1:69" ht="15.75" customHeight="1" x14ac:dyDescent="0.4">
      <c r="A77" s="40"/>
      <c r="B77" s="40"/>
      <c r="C77" s="64" t="s">
        <v>177</v>
      </c>
      <c r="D77" s="206"/>
      <c r="E77" s="197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247"/>
      <c r="R77" s="197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247"/>
      <c r="AE77" s="197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247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247"/>
      <c r="BE77" s="197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74"/>
    </row>
    <row r="78" spans="1:69" ht="15.75" customHeight="1" x14ac:dyDescent="0.4">
      <c r="A78" s="40"/>
      <c r="B78" s="40"/>
      <c r="C78" s="60" t="s">
        <v>178</v>
      </c>
      <c r="D78" s="206"/>
      <c r="E78" s="197">
        <f>+'Loan Amortization'!$B$6</f>
        <v>0</v>
      </c>
      <c r="F78" s="198">
        <f>+'Loan Amortization'!$B$6</f>
        <v>0</v>
      </c>
      <c r="G78" s="198">
        <f>+'Loan Amortization'!$B$6</f>
        <v>0</v>
      </c>
      <c r="H78" s="198">
        <f>+'Loan Amortization'!$B$6</f>
        <v>0</v>
      </c>
      <c r="I78" s="198">
        <f>+'Loan Amortization'!$B$6</f>
        <v>0</v>
      </c>
      <c r="J78" s="198">
        <f>+'Loan Amortization'!$B$6</f>
        <v>0</v>
      </c>
      <c r="K78" s="198">
        <f>+'Loan Amortization'!$B$6</f>
        <v>0</v>
      </c>
      <c r="L78" s="198">
        <f>+'Loan Amortization'!$B$6</f>
        <v>0</v>
      </c>
      <c r="M78" s="198">
        <f>+'Loan Amortization'!$B$6</f>
        <v>0</v>
      </c>
      <c r="N78" s="198">
        <f>+'Loan Amortization'!$B$6</f>
        <v>0</v>
      </c>
      <c r="O78" s="198">
        <f>+'Loan Amortization'!$B$6</f>
        <v>0</v>
      </c>
      <c r="P78" s="198">
        <f>+'Loan Amortization'!$B$6</f>
        <v>0</v>
      </c>
      <c r="Q78" s="199">
        <f>SUM(E78:P78)</f>
        <v>0</v>
      </c>
      <c r="R78" s="197">
        <f>+'Loan Amortization'!$B$6</f>
        <v>0</v>
      </c>
      <c r="S78" s="198">
        <f>+'Loan Amortization'!$B$6</f>
        <v>0</v>
      </c>
      <c r="T78" s="198">
        <f>+'Loan Amortization'!$B$6</f>
        <v>0</v>
      </c>
      <c r="U78" s="198">
        <f>+'Loan Amortization'!$B$6</f>
        <v>0</v>
      </c>
      <c r="V78" s="198">
        <f>+'Loan Amortization'!$B$6</f>
        <v>0</v>
      </c>
      <c r="W78" s="198">
        <f>+'Loan Amortization'!$B$6</f>
        <v>0</v>
      </c>
      <c r="X78" s="198">
        <f>+'Loan Amortization'!$B$6</f>
        <v>0</v>
      </c>
      <c r="Y78" s="198">
        <f>+'Loan Amortization'!$B$6</f>
        <v>0</v>
      </c>
      <c r="Z78" s="198">
        <f>+'Loan Amortization'!$B$6</f>
        <v>0</v>
      </c>
      <c r="AA78" s="198">
        <f>+'Loan Amortization'!$B$6</f>
        <v>0</v>
      </c>
      <c r="AB78" s="198">
        <f>+'Loan Amortization'!$B$6</f>
        <v>0</v>
      </c>
      <c r="AC78" s="198">
        <f>+'Loan Amortization'!$B$6</f>
        <v>0</v>
      </c>
      <c r="AD78" s="199">
        <f>SUM(R78:AC78)</f>
        <v>0</v>
      </c>
      <c r="AE78" s="197">
        <f>+'Loan Amortization'!$B$6</f>
        <v>0</v>
      </c>
      <c r="AF78" s="198">
        <f>+'Loan Amortization'!$B$6</f>
        <v>0</v>
      </c>
      <c r="AG78" s="198">
        <f>+'Loan Amortization'!$B$6</f>
        <v>0</v>
      </c>
      <c r="AH78" s="198">
        <f>+'Loan Amortization'!$B$6</f>
        <v>0</v>
      </c>
      <c r="AI78" s="198">
        <f>+'Loan Amortization'!$B$6</f>
        <v>0</v>
      </c>
      <c r="AJ78" s="198">
        <f>+'Loan Amortization'!$B$6</f>
        <v>0</v>
      </c>
      <c r="AK78" s="198">
        <f>+'Loan Amortization'!$B$6</f>
        <v>0</v>
      </c>
      <c r="AL78" s="198">
        <f>+'Loan Amortization'!$B$6</f>
        <v>0</v>
      </c>
      <c r="AM78" s="198">
        <f>+'Loan Amortization'!$B$6</f>
        <v>0</v>
      </c>
      <c r="AN78" s="198">
        <f>+'Loan Amortization'!$B$6</f>
        <v>0</v>
      </c>
      <c r="AO78" s="198">
        <f>+'Loan Amortization'!$B$6</f>
        <v>0</v>
      </c>
      <c r="AP78" s="198">
        <f>+'Loan Amortization'!$B$6</f>
        <v>0</v>
      </c>
      <c r="AQ78" s="199">
        <f>SUM(AE78:AP78)</f>
        <v>0</v>
      </c>
      <c r="AR78" s="198">
        <f>+'Loan Amortization'!$B$6</f>
        <v>0</v>
      </c>
      <c r="AS78" s="198">
        <f>+'Loan Amortization'!$B$6</f>
        <v>0</v>
      </c>
      <c r="AT78" s="198">
        <f>+'Loan Amortization'!$B$6</f>
        <v>0</v>
      </c>
      <c r="AU78" s="198">
        <f>+'Loan Amortization'!$B$6</f>
        <v>0</v>
      </c>
      <c r="AV78" s="198">
        <f>+'Loan Amortization'!$B$6</f>
        <v>0</v>
      </c>
      <c r="AW78" s="198">
        <f>+'Loan Amortization'!$B$6</f>
        <v>0</v>
      </c>
      <c r="AX78" s="198">
        <f>+'Loan Amortization'!$B$6</f>
        <v>0</v>
      </c>
      <c r="AY78" s="198">
        <f>+'Loan Amortization'!$B$6</f>
        <v>0</v>
      </c>
      <c r="AZ78" s="198">
        <f>+'Loan Amortization'!$B$6</f>
        <v>0</v>
      </c>
      <c r="BA78" s="198">
        <f>+'Loan Amortization'!$B$6</f>
        <v>0</v>
      </c>
      <c r="BB78" s="198">
        <f>+'Loan Amortization'!$B$6</f>
        <v>0</v>
      </c>
      <c r="BC78" s="198">
        <f>+'Loan Amortization'!$B$6</f>
        <v>0</v>
      </c>
      <c r="BD78" s="199">
        <f>SUM(AR78:BC78)</f>
        <v>0</v>
      </c>
      <c r="BE78" s="197">
        <f>+'Loan Amortization'!$B$6</f>
        <v>0</v>
      </c>
      <c r="BF78" s="198">
        <f>+'Loan Amortization'!$B$6</f>
        <v>0</v>
      </c>
      <c r="BG78" s="198">
        <f>+'Loan Amortization'!$B$6</f>
        <v>0</v>
      </c>
      <c r="BH78" s="198">
        <f>+'Loan Amortization'!$B$6</f>
        <v>0</v>
      </c>
      <c r="BI78" s="198">
        <f>+'Loan Amortization'!$B$6</f>
        <v>0</v>
      </c>
      <c r="BJ78" s="198">
        <f>+'Loan Amortization'!$B$6</f>
        <v>0</v>
      </c>
      <c r="BK78" s="198">
        <f>+'Loan Amortization'!$B$6</f>
        <v>0</v>
      </c>
      <c r="BL78" s="198">
        <f>+'Loan Amortization'!$B$6</f>
        <v>0</v>
      </c>
      <c r="BM78" s="198">
        <f>+'Loan Amortization'!$B$6</f>
        <v>0</v>
      </c>
      <c r="BN78" s="198">
        <f>+'Loan Amortization'!$B$6</f>
        <v>0</v>
      </c>
      <c r="BO78" s="198">
        <f>+'Loan Amortization'!$B$6</f>
        <v>0</v>
      </c>
      <c r="BP78" s="198">
        <f>+'Loan Amortization'!$B$6</f>
        <v>0</v>
      </c>
      <c r="BQ78" s="158">
        <f>SUM(BE78:BP78)</f>
        <v>0</v>
      </c>
    </row>
    <row r="79" spans="1:69" ht="15.75" customHeight="1" x14ac:dyDescent="0.4">
      <c r="A79" s="40"/>
      <c r="B79" s="40"/>
      <c r="C79" s="62"/>
      <c r="D79" s="196"/>
      <c r="E79" s="197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248"/>
      <c r="R79" s="203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48"/>
      <c r="AE79" s="203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48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48"/>
      <c r="BE79" s="203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178"/>
    </row>
    <row r="80" spans="1:69" ht="15.75" customHeight="1" x14ac:dyDescent="0.4">
      <c r="A80" s="40"/>
      <c r="B80" s="40"/>
      <c r="C80" s="187" t="s">
        <v>179</v>
      </c>
      <c r="D80" s="225"/>
      <c r="E80" s="210">
        <f t="shared" ref="E80:P80" si="51">+E35+E58+E75+E78</f>
        <v>0</v>
      </c>
      <c r="F80" s="211">
        <f t="shared" si="51"/>
        <v>0</v>
      </c>
      <c r="G80" s="211">
        <f t="shared" si="51"/>
        <v>0</v>
      </c>
      <c r="H80" s="211">
        <f t="shared" si="51"/>
        <v>0</v>
      </c>
      <c r="I80" s="211">
        <f t="shared" si="51"/>
        <v>0</v>
      </c>
      <c r="J80" s="211">
        <f t="shared" si="51"/>
        <v>0</v>
      </c>
      <c r="K80" s="211">
        <f t="shared" si="51"/>
        <v>0</v>
      </c>
      <c r="L80" s="211">
        <f t="shared" si="51"/>
        <v>0</v>
      </c>
      <c r="M80" s="211">
        <f t="shared" si="51"/>
        <v>0</v>
      </c>
      <c r="N80" s="211">
        <f t="shared" si="51"/>
        <v>0</v>
      </c>
      <c r="O80" s="211">
        <f t="shared" si="51"/>
        <v>0</v>
      </c>
      <c r="P80" s="211">
        <f t="shared" si="51"/>
        <v>0</v>
      </c>
      <c r="Q80" s="209">
        <f>SUM(E80:P80)</f>
        <v>0</v>
      </c>
      <c r="R80" s="210">
        <f t="shared" ref="R80:AC80" si="52">+R35+R58+R75+R78</f>
        <v>0</v>
      </c>
      <c r="S80" s="211">
        <f t="shared" si="52"/>
        <v>0</v>
      </c>
      <c r="T80" s="211">
        <f t="shared" si="52"/>
        <v>0</v>
      </c>
      <c r="U80" s="211">
        <f t="shared" si="52"/>
        <v>0</v>
      </c>
      <c r="V80" s="211">
        <f t="shared" si="52"/>
        <v>0</v>
      </c>
      <c r="W80" s="211">
        <f t="shared" si="52"/>
        <v>0</v>
      </c>
      <c r="X80" s="211">
        <f t="shared" si="52"/>
        <v>0</v>
      </c>
      <c r="Y80" s="211">
        <f t="shared" si="52"/>
        <v>0</v>
      </c>
      <c r="Z80" s="211">
        <f t="shared" si="52"/>
        <v>0</v>
      </c>
      <c r="AA80" s="211">
        <f t="shared" si="52"/>
        <v>0</v>
      </c>
      <c r="AB80" s="211">
        <f t="shared" si="52"/>
        <v>0</v>
      </c>
      <c r="AC80" s="211">
        <f t="shared" si="52"/>
        <v>0</v>
      </c>
      <c r="AD80" s="212">
        <f>SUM(R80:AC80)</f>
        <v>0</v>
      </c>
      <c r="AE80" s="210">
        <f t="shared" ref="AE80:AP80" si="53">+AE35+AE58+AE75+AE78</f>
        <v>0</v>
      </c>
      <c r="AF80" s="211">
        <f t="shared" si="53"/>
        <v>0</v>
      </c>
      <c r="AG80" s="211">
        <f t="shared" si="53"/>
        <v>0</v>
      </c>
      <c r="AH80" s="211">
        <f t="shared" si="53"/>
        <v>0</v>
      </c>
      <c r="AI80" s="211">
        <f t="shared" si="53"/>
        <v>0</v>
      </c>
      <c r="AJ80" s="211">
        <f t="shared" si="53"/>
        <v>0</v>
      </c>
      <c r="AK80" s="211">
        <f t="shared" si="53"/>
        <v>0</v>
      </c>
      <c r="AL80" s="211">
        <f t="shared" si="53"/>
        <v>0</v>
      </c>
      <c r="AM80" s="211">
        <f t="shared" si="53"/>
        <v>0</v>
      </c>
      <c r="AN80" s="211">
        <f t="shared" si="53"/>
        <v>0</v>
      </c>
      <c r="AO80" s="211">
        <f t="shared" si="53"/>
        <v>0</v>
      </c>
      <c r="AP80" s="211">
        <f t="shared" si="53"/>
        <v>0</v>
      </c>
      <c r="AQ80" s="212">
        <f>SUM(AE80:AP80)</f>
        <v>0</v>
      </c>
      <c r="AR80" s="211">
        <f t="shared" ref="AR80:AS80" si="54">+AR35+AR58+AR75+AR78</f>
        <v>0</v>
      </c>
      <c r="AS80" s="211">
        <f t="shared" si="54"/>
        <v>0</v>
      </c>
      <c r="AT80" s="211">
        <f t="shared" ref="AT80:BC80" si="55">+AT35+AT58+AT75+AT78</f>
        <v>0</v>
      </c>
      <c r="AU80" s="211">
        <f t="shared" si="55"/>
        <v>0</v>
      </c>
      <c r="AV80" s="211">
        <f t="shared" si="55"/>
        <v>0</v>
      </c>
      <c r="AW80" s="211">
        <f t="shared" si="55"/>
        <v>0</v>
      </c>
      <c r="AX80" s="211">
        <f t="shared" si="55"/>
        <v>0</v>
      </c>
      <c r="AY80" s="211">
        <f t="shared" si="55"/>
        <v>0</v>
      </c>
      <c r="AZ80" s="211">
        <f t="shared" si="55"/>
        <v>0</v>
      </c>
      <c r="BA80" s="211">
        <f t="shared" si="55"/>
        <v>0</v>
      </c>
      <c r="BB80" s="211">
        <f t="shared" si="55"/>
        <v>0</v>
      </c>
      <c r="BC80" s="211">
        <f t="shared" si="55"/>
        <v>0</v>
      </c>
      <c r="BD80" s="212">
        <f>SUM(AR80:BC80)</f>
        <v>0</v>
      </c>
      <c r="BE80" s="210">
        <f t="shared" ref="BE80:BF80" si="56">+BE35+BE58+BE75+BE78</f>
        <v>0</v>
      </c>
      <c r="BF80" s="211">
        <f t="shared" si="56"/>
        <v>0</v>
      </c>
      <c r="BG80" s="211">
        <f t="shared" ref="BG80:BP80" si="57">+BG35+BG58+BG75+BG78</f>
        <v>0</v>
      </c>
      <c r="BH80" s="211">
        <f t="shared" si="57"/>
        <v>0</v>
      </c>
      <c r="BI80" s="211">
        <f t="shared" si="57"/>
        <v>0</v>
      </c>
      <c r="BJ80" s="211">
        <f t="shared" si="57"/>
        <v>0</v>
      </c>
      <c r="BK80" s="211">
        <f t="shared" si="57"/>
        <v>0</v>
      </c>
      <c r="BL80" s="211">
        <f t="shared" si="57"/>
        <v>0</v>
      </c>
      <c r="BM80" s="211">
        <f t="shared" si="57"/>
        <v>0</v>
      </c>
      <c r="BN80" s="211">
        <f t="shared" si="57"/>
        <v>0</v>
      </c>
      <c r="BO80" s="211">
        <f t="shared" si="57"/>
        <v>0</v>
      </c>
      <c r="BP80" s="211">
        <f t="shared" si="57"/>
        <v>0</v>
      </c>
      <c r="BQ80" s="163">
        <f>SUM(BE80:BP80)</f>
        <v>0</v>
      </c>
    </row>
    <row r="81" spans="1:69" ht="15.75" customHeight="1" x14ac:dyDescent="0.4">
      <c r="A81" s="40"/>
      <c r="B81" s="40"/>
      <c r="C81" s="185"/>
      <c r="D81" s="202"/>
      <c r="E81" s="203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48"/>
      <c r="R81" s="203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47"/>
      <c r="AE81" s="20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248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248"/>
      <c r="BE81" s="215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78"/>
    </row>
    <row r="82" spans="1:69" ht="15.75" customHeight="1" thickBot="1" x14ac:dyDescent="0.45">
      <c r="A82" s="40"/>
      <c r="B82" s="40"/>
      <c r="C82" s="187" t="s">
        <v>180</v>
      </c>
      <c r="D82" s="249">
        <f>+D22-D58-D60-D75</f>
        <v>0</v>
      </c>
      <c r="E82" s="250">
        <f t="shared" ref="E82:P82" si="58">+E22-E80</f>
        <v>0</v>
      </c>
      <c r="F82" s="251">
        <f t="shared" si="58"/>
        <v>0</v>
      </c>
      <c r="G82" s="251">
        <f t="shared" si="58"/>
        <v>0</v>
      </c>
      <c r="H82" s="251">
        <f t="shared" si="58"/>
        <v>0</v>
      </c>
      <c r="I82" s="251">
        <f t="shared" si="58"/>
        <v>0</v>
      </c>
      <c r="J82" s="251">
        <f t="shared" si="58"/>
        <v>0</v>
      </c>
      <c r="K82" s="251">
        <f t="shared" si="58"/>
        <v>0</v>
      </c>
      <c r="L82" s="251">
        <f t="shared" si="58"/>
        <v>0</v>
      </c>
      <c r="M82" s="251">
        <f t="shared" si="58"/>
        <v>0</v>
      </c>
      <c r="N82" s="251">
        <f t="shared" si="58"/>
        <v>0</v>
      </c>
      <c r="O82" s="251">
        <f t="shared" si="58"/>
        <v>0</v>
      </c>
      <c r="P82" s="251">
        <f t="shared" si="58"/>
        <v>0</v>
      </c>
      <c r="Q82" s="252">
        <f>SUM(D82:P82)</f>
        <v>0</v>
      </c>
      <c r="R82" s="250">
        <f t="shared" ref="R82:AC82" si="59">+R22-R80</f>
        <v>0</v>
      </c>
      <c r="S82" s="251">
        <f t="shared" si="59"/>
        <v>0</v>
      </c>
      <c r="T82" s="251">
        <f t="shared" si="59"/>
        <v>0</v>
      </c>
      <c r="U82" s="251">
        <f t="shared" si="59"/>
        <v>0</v>
      </c>
      <c r="V82" s="251">
        <f t="shared" si="59"/>
        <v>0</v>
      </c>
      <c r="W82" s="251">
        <f t="shared" si="59"/>
        <v>0</v>
      </c>
      <c r="X82" s="251">
        <f t="shared" si="59"/>
        <v>0</v>
      </c>
      <c r="Y82" s="251">
        <f t="shared" si="59"/>
        <v>0</v>
      </c>
      <c r="Z82" s="251">
        <f t="shared" si="59"/>
        <v>0</v>
      </c>
      <c r="AA82" s="251">
        <f t="shared" si="59"/>
        <v>0</v>
      </c>
      <c r="AB82" s="251">
        <f t="shared" si="59"/>
        <v>0</v>
      </c>
      <c r="AC82" s="251">
        <f t="shared" si="59"/>
        <v>0</v>
      </c>
      <c r="AD82" s="253">
        <f>SUM(Q82:AC82)</f>
        <v>0</v>
      </c>
      <c r="AE82" s="250">
        <f t="shared" ref="AE82:AF82" si="60">+AE22-AE80</f>
        <v>0</v>
      </c>
      <c r="AF82" s="251">
        <f t="shared" si="60"/>
        <v>0</v>
      </c>
      <c r="AG82" s="251">
        <f t="shared" ref="AG82:AP82" si="61">+AG22-AG80</f>
        <v>0</v>
      </c>
      <c r="AH82" s="251">
        <f t="shared" si="61"/>
        <v>0</v>
      </c>
      <c r="AI82" s="251">
        <f t="shared" si="61"/>
        <v>0</v>
      </c>
      <c r="AJ82" s="251">
        <f t="shared" si="61"/>
        <v>0</v>
      </c>
      <c r="AK82" s="251">
        <f t="shared" si="61"/>
        <v>0</v>
      </c>
      <c r="AL82" s="251">
        <f t="shared" si="61"/>
        <v>0</v>
      </c>
      <c r="AM82" s="251">
        <f t="shared" si="61"/>
        <v>0</v>
      </c>
      <c r="AN82" s="251">
        <f t="shared" si="61"/>
        <v>0</v>
      </c>
      <c r="AO82" s="251">
        <f t="shared" si="61"/>
        <v>0</v>
      </c>
      <c r="AP82" s="251">
        <f t="shared" si="61"/>
        <v>0</v>
      </c>
      <c r="AQ82" s="254">
        <f>SUM(AD82:AP82)</f>
        <v>0</v>
      </c>
      <c r="AR82" s="255">
        <f t="shared" ref="AR82:AS82" si="62">+AR22-AR80</f>
        <v>0</v>
      </c>
      <c r="AS82" s="255">
        <f t="shared" si="62"/>
        <v>0</v>
      </c>
      <c r="AT82" s="255">
        <f t="shared" ref="AT82:BC82" si="63">+AT22-AT80</f>
        <v>0</v>
      </c>
      <c r="AU82" s="255">
        <f t="shared" si="63"/>
        <v>0</v>
      </c>
      <c r="AV82" s="255">
        <f t="shared" si="63"/>
        <v>0</v>
      </c>
      <c r="AW82" s="255">
        <f t="shared" si="63"/>
        <v>0</v>
      </c>
      <c r="AX82" s="255">
        <f t="shared" si="63"/>
        <v>0</v>
      </c>
      <c r="AY82" s="255">
        <f t="shared" si="63"/>
        <v>0</v>
      </c>
      <c r="AZ82" s="255">
        <f t="shared" si="63"/>
        <v>0</v>
      </c>
      <c r="BA82" s="255">
        <f t="shared" si="63"/>
        <v>0</v>
      </c>
      <c r="BB82" s="255">
        <f t="shared" si="63"/>
        <v>0</v>
      </c>
      <c r="BC82" s="255">
        <f t="shared" si="63"/>
        <v>0</v>
      </c>
      <c r="BD82" s="261">
        <f>SUM(AQ82:BC82)</f>
        <v>0</v>
      </c>
      <c r="BE82" s="250">
        <f t="shared" ref="BE82:BF82" si="64">+BE22-BE80</f>
        <v>0</v>
      </c>
      <c r="BF82" s="251">
        <f t="shared" si="64"/>
        <v>0</v>
      </c>
      <c r="BG82" s="251">
        <f t="shared" ref="BG82:BP82" si="65">+BG22-BG80</f>
        <v>0</v>
      </c>
      <c r="BH82" s="251">
        <f t="shared" si="65"/>
        <v>0</v>
      </c>
      <c r="BI82" s="251">
        <f t="shared" si="65"/>
        <v>0</v>
      </c>
      <c r="BJ82" s="251">
        <f t="shared" si="65"/>
        <v>0</v>
      </c>
      <c r="BK82" s="251">
        <f t="shared" si="65"/>
        <v>0</v>
      </c>
      <c r="BL82" s="251">
        <f t="shared" si="65"/>
        <v>0</v>
      </c>
      <c r="BM82" s="251">
        <f t="shared" si="65"/>
        <v>0</v>
      </c>
      <c r="BN82" s="251">
        <f t="shared" si="65"/>
        <v>0</v>
      </c>
      <c r="BO82" s="251">
        <f t="shared" si="65"/>
        <v>0</v>
      </c>
      <c r="BP82" s="251">
        <f t="shared" si="65"/>
        <v>0</v>
      </c>
      <c r="BQ82" s="173">
        <f>SUM(BD82:BP82)</f>
        <v>0</v>
      </c>
    </row>
    <row r="83" spans="1:69" ht="15.75" customHeight="1" thickBot="1" x14ac:dyDescent="0.45">
      <c r="A83" s="40"/>
      <c r="B83" s="40"/>
      <c r="C83" s="187" t="s">
        <v>181</v>
      </c>
      <c r="D83" s="256">
        <f>+D82</f>
        <v>0</v>
      </c>
      <c r="E83" s="257">
        <f t="shared" ref="E83:P83" si="66">+D83+E82</f>
        <v>0</v>
      </c>
      <c r="F83" s="255">
        <f t="shared" si="66"/>
        <v>0</v>
      </c>
      <c r="G83" s="255">
        <f t="shared" si="66"/>
        <v>0</v>
      </c>
      <c r="H83" s="255">
        <f t="shared" si="66"/>
        <v>0</v>
      </c>
      <c r="I83" s="255">
        <f t="shared" si="66"/>
        <v>0</v>
      </c>
      <c r="J83" s="255">
        <f t="shared" si="66"/>
        <v>0</v>
      </c>
      <c r="K83" s="255">
        <f t="shared" si="66"/>
        <v>0</v>
      </c>
      <c r="L83" s="255">
        <f t="shared" si="66"/>
        <v>0</v>
      </c>
      <c r="M83" s="255">
        <f t="shared" si="66"/>
        <v>0</v>
      </c>
      <c r="N83" s="255">
        <f t="shared" si="66"/>
        <v>0</v>
      </c>
      <c r="O83" s="255">
        <f t="shared" si="66"/>
        <v>0</v>
      </c>
      <c r="P83" s="255">
        <f t="shared" si="66"/>
        <v>0</v>
      </c>
      <c r="Q83" s="258"/>
      <c r="R83" s="257">
        <f>+P83+R82</f>
        <v>0</v>
      </c>
      <c r="S83" s="255">
        <f t="shared" ref="S83:AC83" si="67">+R83+S82</f>
        <v>0</v>
      </c>
      <c r="T83" s="255">
        <f t="shared" si="67"/>
        <v>0</v>
      </c>
      <c r="U83" s="255">
        <f t="shared" si="67"/>
        <v>0</v>
      </c>
      <c r="V83" s="255">
        <f t="shared" si="67"/>
        <v>0</v>
      </c>
      <c r="W83" s="255">
        <f t="shared" si="67"/>
        <v>0</v>
      </c>
      <c r="X83" s="255">
        <f t="shared" si="67"/>
        <v>0</v>
      </c>
      <c r="Y83" s="255">
        <f t="shared" si="67"/>
        <v>0</v>
      </c>
      <c r="Z83" s="255">
        <f t="shared" si="67"/>
        <v>0</v>
      </c>
      <c r="AA83" s="255">
        <f t="shared" si="67"/>
        <v>0</v>
      </c>
      <c r="AB83" s="255">
        <f t="shared" si="67"/>
        <v>0</v>
      </c>
      <c r="AC83" s="255">
        <f t="shared" si="67"/>
        <v>0</v>
      </c>
      <c r="AD83" s="259"/>
      <c r="AE83" s="257">
        <f>+AC83+AE82</f>
        <v>0</v>
      </c>
      <c r="AF83" s="255">
        <f>+AE83+AF82</f>
        <v>0</v>
      </c>
      <c r="AG83" s="255">
        <f t="shared" ref="AG83:AP83" si="68">+AF83+AG82</f>
        <v>0</v>
      </c>
      <c r="AH83" s="255">
        <f t="shared" si="68"/>
        <v>0</v>
      </c>
      <c r="AI83" s="255">
        <f t="shared" si="68"/>
        <v>0</v>
      </c>
      <c r="AJ83" s="255">
        <f t="shared" si="68"/>
        <v>0</v>
      </c>
      <c r="AK83" s="255">
        <f t="shared" si="68"/>
        <v>0</v>
      </c>
      <c r="AL83" s="255">
        <f t="shared" si="68"/>
        <v>0</v>
      </c>
      <c r="AM83" s="255">
        <f t="shared" si="68"/>
        <v>0</v>
      </c>
      <c r="AN83" s="255">
        <f t="shared" si="68"/>
        <v>0</v>
      </c>
      <c r="AO83" s="255">
        <f t="shared" si="68"/>
        <v>0</v>
      </c>
      <c r="AP83" s="255">
        <f t="shared" si="68"/>
        <v>0</v>
      </c>
      <c r="AQ83" s="259"/>
      <c r="AR83" s="260">
        <f>+AP83+AR82</f>
        <v>0</v>
      </c>
      <c r="AS83" s="260">
        <f>+AR83+AS82</f>
        <v>0</v>
      </c>
      <c r="AT83" s="260">
        <f t="shared" ref="AT83:BF83" si="69">+AS83+AT82</f>
        <v>0</v>
      </c>
      <c r="AU83" s="260">
        <f t="shared" si="69"/>
        <v>0</v>
      </c>
      <c r="AV83" s="260">
        <f t="shared" si="69"/>
        <v>0</v>
      </c>
      <c r="AW83" s="260">
        <f t="shared" si="69"/>
        <v>0</v>
      </c>
      <c r="AX83" s="260">
        <f t="shared" si="69"/>
        <v>0</v>
      </c>
      <c r="AY83" s="260">
        <f t="shared" si="69"/>
        <v>0</v>
      </c>
      <c r="AZ83" s="260">
        <f t="shared" si="69"/>
        <v>0</v>
      </c>
      <c r="BA83" s="260">
        <f t="shared" si="69"/>
        <v>0</v>
      </c>
      <c r="BB83" s="260">
        <f t="shared" si="69"/>
        <v>0</v>
      </c>
      <c r="BC83" s="260">
        <f t="shared" si="69"/>
        <v>0</v>
      </c>
      <c r="BD83" s="262"/>
      <c r="BE83" s="257">
        <f>+BC83+BE82</f>
        <v>0</v>
      </c>
      <c r="BF83" s="255">
        <f t="shared" si="69"/>
        <v>0</v>
      </c>
      <c r="BG83" s="255">
        <f t="shared" ref="BG83" si="70">+BF83+BG82</f>
        <v>0</v>
      </c>
      <c r="BH83" s="255">
        <f t="shared" ref="BH83" si="71">+BG83+BH82</f>
        <v>0</v>
      </c>
      <c r="BI83" s="255">
        <f t="shared" ref="BI83" si="72">+BH83+BI82</f>
        <v>0</v>
      </c>
      <c r="BJ83" s="255">
        <f t="shared" ref="BJ83" si="73">+BI83+BJ82</f>
        <v>0</v>
      </c>
      <c r="BK83" s="255">
        <f t="shared" ref="BK83" si="74">+BJ83+BK82</f>
        <v>0</v>
      </c>
      <c r="BL83" s="255">
        <f t="shared" ref="BL83" si="75">+BK83+BL82</f>
        <v>0</v>
      </c>
      <c r="BM83" s="255">
        <f t="shared" ref="BM83" si="76">+BL83+BM82</f>
        <v>0</v>
      </c>
      <c r="BN83" s="255">
        <f t="shared" ref="BN83" si="77">+BM83+BN82</f>
        <v>0</v>
      </c>
      <c r="BO83" s="255">
        <f t="shared" ref="BO83" si="78">+BN83+BO82</f>
        <v>0</v>
      </c>
      <c r="BP83" s="255">
        <f t="shared" ref="BP83" si="79">+BO83+BP82</f>
        <v>0</v>
      </c>
      <c r="BQ83" s="179"/>
    </row>
    <row r="84" spans="1:69" ht="15.75" customHeight="1" x14ac:dyDescent="0.4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9" ht="15.75" customHeight="1" x14ac:dyDescent="0.4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9" ht="15.75" customHeight="1" x14ac:dyDescent="0.4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9" ht="15.75" customHeight="1" x14ac:dyDescent="0.4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9" ht="15.75" customHeight="1" x14ac:dyDescent="0.4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9" ht="15.75" customHeight="1" x14ac:dyDescent="0.4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9" ht="15.75" customHeight="1" x14ac:dyDescent="0.4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9" ht="15.75" customHeight="1" x14ac:dyDescent="0.4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9" ht="15.75" customHeight="1" x14ac:dyDescent="0.4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9" ht="15.75" customHeight="1" x14ac:dyDescent="0.4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9" ht="15.75" customHeight="1" x14ac:dyDescent="0.4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9" ht="15.75" customHeight="1" x14ac:dyDescent="0.4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9" ht="15.75" customHeight="1" x14ac:dyDescent="0.4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ht="15.75" customHeight="1" x14ac:dyDescent="0.4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ht="15.75" customHeight="1" x14ac:dyDescent="0.4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ht="15.75" customHeight="1" x14ac:dyDescent="0.4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ht="15.75" customHeight="1" x14ac:dyDescent="0.4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ht="15.75" customHeight="1" x14ac:dyDescent="0.4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ht="15.75" customHeight="1" x14ac:dyDescent="0.4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ht="15.75" customHeight="1" x14ac:dyDescent="0.4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ht="15.75" customHeight="1" x14ac:dyDescent="0.4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ht="15.75" customHeight="1" x14ac:dyDescent="0.4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ht="15.75" customHeight="1" x14ac:dyDescent="0.4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ht="15.75" customHeight="1" x14ac:dyDescent="0.4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ht="15.75" customHeight="1" x14ac:dyDescent="0.4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ht="15.75" customHeight="1" x14ac:dyDescent="0.4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ht="15.75" customHeight="1" x14ac:dyDescent="0.4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ht="15.75" customHeight="1" x14ac:dyDescent="0.4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ht="15.75" customHeight="1" x14ac:dyDescent="0.4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ht="15.75" customHeight="1" x14ac:dyDescent="0.4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ht="15.75" customHeight="1" x14ac:dyDescent="0.4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ht="15.75" customHeight="1" x14ac:dyDescent="0.4">
      <c r="A115" s="40"/>
      <c r="B115" s="40"/>
      <c r="C115" s="40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1:49" ht="15.75" customHeight="1" x14ac:dyDescent="0.4">
      <c r="A116" s="40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</row>
    <row r="117" spans="1:49" ht="15.75" customHeight="1" x14ac:dyDescent="0.4">
      <c r="A117" s="40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</row>
    <row r="118" spans="1:49" ht="15.75" customHeight="1" x14ac:dyDescent="0.4">
      <c r="A118" s="40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</row>
    <row r="119" spans="1:49" ht="15.75" customHeight="1" x14ac:dyDescent="0.4">
      <c r="A119" s="40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</row>
    <row r="120" spans="1:49" ht="15.75" customHeight="1" x14ac:dyDescent="0.4">
      <c r="A120" s="40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</row>
    <row r="121" spans="1:49" ht="15.75" customHeight="1" x14ac:dyDescent="0.4">
      <c r="A121" s="40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</row>
    <row r="122" spans="1:49" ht="15.75" customHeight="1" x14ac:dyDescent="0.4">
      <c r="A122" s="40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</row>
    <row r="123" spans="1:49" ht="15.75" customHeight="1" x14ac:dyDescent="0.4">
      <c r="A123" s="40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</row>
    <row r="124" spans="1:49" ht="15.75" customHeight="1" x14ac:dyDescent="0.4">
      <c r="A124" s="40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</row>
    <row r="125" spans="1:49" ht="15.75" customHeight="1" x14ac:dyDescent="0.4">
      <c r="A125" s="40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</row>
    <row r="126" spans="1:49" ht="15.75" customHeight="1" x14ac:dyDescent="0.4">
      <c r="A126" s="40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</row>
    <row r="127" spans="1:49" ht="15.75" customHeight="1" x14ac:dyDescent="0.4">
      <c r="A127" s="40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</row>
    <row r="128" spans="1:49" ht="15.75" customHeight="1" x14ac:dyDescent="0.4">
      <c r="A128" s="40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</row>
    <row r="129" spans="1:30" ht="15.75" customHeight="1" x14ac:dyDescent="0.4">
      <c r="A129" s="40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</row>
    <row r="130" spans="1:30" ht="15.75" customHeight="1" x14ac:dyDescent="0.4">
      <c r="A130" s="40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</row>
    <row r="131" spans="1:30" ht="15.75" customHeight="1" x14ac:dyDescent="0.4">
      <c r="A131" s="40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</row>
    <row r="132" spans="1:30" ht="15.75" customHeight="1" x14ac:dyDescent="0.4">
      <c r="A132" s="40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</row>
    <row r="133" spans="1:30" ht="15.75" customHeight="1" x14ac:dyDescent="0.4">
      <c r="A133" s="40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</row>
    <row r="134" spans="1:30" ht="15.75" customHeight="1" x14ac:dyDescent="0.4">
      <c r="A134" s="40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</row>
    <row r="135" spans="1:30" ht="15.75" customHeight="1" x14ac:dyDescent="0.4">
      <c r="A135" s="40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</row>
    <row r="136" spans="1:30" ht="15.75" customHeight="1" x14ac:dyDescent="0.4">
      <c r="A136" s="40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</row>
    <row r="137" spans="1:30" ht="15.75" customHeight="1" x14ac:dyDescent="0.4">
      <c r="A137" s="40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</row>
    <row r="138" spans="1:30" ht="15.75" customHeight="1" x14ac:dyDescent="0.4">
      <c r="A138" s="40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</row>
    <row r="139" spans="1:30" ht="15.75" customHeight="1" x14ac:dyDescent="0.4">
      <c r="A139" s="40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</row>
    <row r="140" spans="1:30" ht="15.75" customHeight="1" x14ac:dyDescent="0.4">
      <c r="A140" s="40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</row>
    <row r="141" spans="1:30" ht="15.75" customHeight="1" x14ac:dyDescent="0.4">
      <c r="A141" s="40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</row>
    <row r="142" spans="1:30" ht="15.75" customHeight="1" x14ac:dyDescent="0.4">
      <c r="A142" s="40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</row>
    <row r="143" spans="1:30" ht="15.75" customHeight="1" x14ac:dyDescent="0.4">
      <c r="A143" s="40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</row>
    <row r="144" spans="1:30" ht="15.75" customHeight="1" x14ac:dyDescent="0.4">
      <c r="A144" s="40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</row>
    <row r="145" spans="1:30" ht="15.75" customHeight="1" x14ac:dyDescent="0.4">
      <c r="A145" s="40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</row>
    <row r="146" spans="1:30" ht="15.75" customHeight="1" x14ac:dyDescent="0.4">
      <c r="A146" s="40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</row>
    <row r="147" spans="1:30" ht="15.75" customHeight="1" x14ac:dyDescent="0.4">
      <c r="A147" s="40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</row>
    <row r="148" spans="1:30" ht="15.75" customHeight="1" x14ac:dyDescent="0.4">
      <c r="A148" s="40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</row>
    <row r="149" spans="1:30" ht="15.75" customHeight="1" x14ac:dyDescent="0.4">
      <c r="A149" s="40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</row>
    <row r="150" spans="1:30" ht="15.75" customHeight="1" x14ac:dyDescent="0.4">
      <c r="A150" s="40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</row>
    <row r="151" spans="1:30" ht="15.75" customHeight="1" x14ac:dyDescent="0.4">
      <c r="A151" s="40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</row>
    <row r="152" spans="1:30" ht="15.75" customHeight="1" x14ac:dyDescent="0.4">
      <c r="A152" s="40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</row>
    <row r="153" spans="1:30" ht="15.75" customHeight="1" x14ac:dyDescent="0.4">
      <c r="A153" s="40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</row>
    <row r="154" spans="1:30" ht="15.75" customHeight="1" x14ac:dyDescent="0.4">
      <c r="A154" s="40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</row>
    <row r="155" spans="1:30" ht="15.75" customHeight="1" x14ac:dyDescent="0.4">
      <c r="A155" s="40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</row>
    <row r="156" spans="1:30" ht="15.75" customHeight="1" x14ac:dyDescent="0.4">
      <c r="A156" s="40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</row>
    <row r="157" spans="1:30" ht="15.75" customHeight="1" x14ac:dyDescent="0.4">
      <c r="A157" s="40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</row>
    <row r="158" spans="1:30" ht="15.75" customHeight="1" x14ac:dyDescent="0.4">
      <c r="A158" s="40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</row>
    <row r="159" spans="1:30" ht="15.75" customHeight="1" x14ac:dyDescent="0.4">
      <c r="A159" s="40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</row>
    <row r="160" spans="1:30" ht="15.75" customHeight="1" x14ac:dyDescent="0.4">
      <c r="A160" s="40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</row>
    <row r="161" spans="1:30" ht="15.75" customHeight="1" x14ac:dyDescent="0.4">
      <c r="A161" s="40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</row>
    <row r="162" spans="1:30" ht="15.75" customHeight="1" x14ac:dyDescent="0.4">
      <c r="A162" s="40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</row>
    <row r="163" spans="1:30" ht="15.75" customHeight="1" x14ac:dyDescent="0.4">
      <c r="A163" s="40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</row>
    <row r="164" spans="1:30" ht="15.75" customHeight="1" x14ac:dyDescent="0.4">
      <c r="A164" s="40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</row>
    <row r="165" spans="1:30" ht="15.75" customHeight="1" x14ac:dyDescent="0.4">
      <c r="A165" s="40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</row>
    <row r="166" spans="1:30" ht="15.75" customHeight="1" x14ac:dyDescent="0.4">
      <c r="A166" s="40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</row>
    <row r="167" spans="1:30" ht="15.75" customHeight="1" x14ac:dyDescent="0.4">
      <c r="A167" s="40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</row>
    <row r="168" spans="1:30" ht="15.75" customHeight="1" x14ac:dyDescent="0.4">
      <c r="A168" s="40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</row>
    <row r="169" spans="1:30" ht="15.75" customHeight="1" x14ac:dyDescent="0.4">
      <c r="A169" s="40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</row>
    <row r="170" spans="1:30" ht="15.75" customHeight="1" x14ac:dyDescent="0.4">
      <c r="A170" s="40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</row>
    <row r="171" spans="1:30" ht="15.75" customHeight="1" x14ac:dyDescent="0.4">
      <c r="A171" s="40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</row>
    <row r="172" spans="1:30" ht="15.75" customHeight="1" x14ac:dyDescent="0.4">
      <c r="A172" s="40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</row>
    <row r="173" spans="1:30" ht="15.75" customHeight="1" x14ac:dyDescent="0.4">
      <c r="A173" s="40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</row>
    <row r="174" spans="1:30" ht="15.75" customHeight="1" x14ac:dyDescent="0.4">
      <c r="A174" s="40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</row>
    <row r="175" spans="1:30" ht="15.75" customHeight="1" x14ac:dyDescent="0.4">
      <c r="A175" s="40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</row>
    <row r="176" spans="1:30" ht="15.75" customHeight="1" x14ac:dyDescent="0.4">
      <c r="A176" s="40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</row>
    <row r="177" spans="1:30" ht="15.75" customHeight="1" x14ac:dyDescent="0.4">
      <c r="A177" s="40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</row>
    <row r="178" spans="1:30" ht="15.75" customHeight="1" x14ac:dyDescent="0.4">
      <c r="A178" s="40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</row>
    <row r="179" spans="1:30" ht="15.75" customHeight="1" x14ac:dyDescent="0.4">
      <c r="A179" s="40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</row>
    <row r="180" spans="1:30" ht="15.75" customHeight="1" x14ac:dyDescent="0.4">
      <c r="A180" s="40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</row>
    <row r="181" spans="1:30" ht="15.75" customHeight="1" x14ac:dyDescent="0.4">
      <c r="A181" s="40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</row>
    <row r="182" spans="1:30" ht="15.75" customHeight="1" x14ac:dyDescent="0.4">
      <c r="A182" s="40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</row>
    <row r="183" spans="1:30" ht="15.75" customHeight="1" x14ac:dyDescent="0.4">
      <c r="A183" s="40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</row>
    <row r="184" spans="1:30" ht="15.75" customHeight="1" x14ac:dyDescent="0.4">
      <c r="A184" s="40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</row>
    <row r="185" spans="1:30" ht="15.75" customHeight="1" x14ac:dyDescent="0.4">
      <c r="A185" s="40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</row>
    <row r="186" spans="1:30" ht="15.75" customHeight="1" x14ac:dyDescent="0.4">
      <c r="A186" s="40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</row>
    <row r="187" spans="1:30" ht="15.75" customHeight="1" x14ac:dyDescent="0.4">
      <c r="A187" s="40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</row>
    <row r="188" spans="1:30" ht="15.75" customHeight="1" x14ac:dyDescent="0.4">
      <c r="A188" s="40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</row>
    <row r="189" spans="1:30" ht="15.75" customHeight="1" x14ac:dyDescent="0.4">
      <c r="A189" s="40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</row>
    <row r="190" spans="1:30" ht="15.75" customHeight="1" x14ac:dyDescent="0.4">
      <c r="A190" s="40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</row>
    <row r="191" spans="1:30" ht="15.75" customHeight="1" x14ac:dyDescent="0.4">
      <c r="A191" s="40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</row>
    <row r="192" spans="1:30" ht="15.75" customHeight="1" x14ac:dyDescent="0.4">
      <c r="A192" s="40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</row>
    <row r="193" spans="1:30" ht="15.75" customHeight="1" x14ac:dyDescent="0.4">
      <c r="A193" s="40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</row>
    <row r="194" spans="1:30" ht="15.75" customHeight="1" x14ac:dyDescent="0.4">
      <c r="A194" s="40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</row>
    <row r="195" spans="1:30" ht="15.75" customHeight="1" x14ac:dyDescent="0.4">
      <c r="A195" s="40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</row>
    <row r="196" spans="1:30" ht="15.75" customHeight="1" x14ac:dyDescent="0.4">
      <c r="A196" s="40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</row>
    <row r="197" spans="1:30" ht="15.75" customHeight="1" x14ac:dyDescent="0.4">
      <c r="A197" s="40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</row>
    <row r="198" spans="1:30" ht="15.75" customHeight="1" x14ac:dyDescent="0.4">
      <c r="A198" s="40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</row>
    <row r="199" spans="1:30" ht="15.75" customHeight="1" x14ac:dyDescent="0.4">
      <c r="A199" s="40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</row>
    <row r="200" spans="1:30" ht="15.75" customHeight="1" x14ac:dyDescent="0.4">
      <c r="A200" s="40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</row>
    <row r="201" spans="1:30" ht="15.75" customHeight="1" x14ac:dyDescent="0.4">
      <c r="A201" s="40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</row>
    <row r="202" spans="1:30" ht="15.75" customHeight="1" x14ac:dyDescent="0.4">
      <c r="A202" s="40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</row>
    <row r="203" spans="1:30" ht="15.75" customHeight="1" x14ac:dyDescent="0.4">
      <c r="A203" s="40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</row>
    <row r="204" spans="1:30" ht="15.75" customHeight="1" x14ac:dyDescent="0.4">
      <c r="A204" s="40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</row>
    <row r="205" spans="1:30" ht="15.75" customHeight="1" x14ac:dyDescent="0.4">
      <c r="A205" s="40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</row>
    <row r="206" spans="1:30" ht="15.75" customHeight="1" x14ac:dyDescent="0.4">
      <c r="A206" s="40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</row>
    <row r="207" spans="1:30" ht="15.75" customHeight="1" x14ac:dyDescent="0.4">
      <c r="A207" s="40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</row>
    <row r="208" spans="1:30" ht="15.75" customHeight="1" x14ac:dyDescent="0.4">
      <c r="A208" s="40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</row>
    <row r="209" spans="1:30" ht="15.75" customHeight="1" x14ac:dyDescent="0.4">
      <c r="A209" s="40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</row>
    <row r="210" spans="1:30" ht="15.75" customHeight="1" x14ac:dyDescent="0.4">
      <c r="A210" s="40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</row>
    <row r="211" spans="1:30" ht="15.75" customHeight="1" x14ac:dyDescent="0.4">
      <c r="A211" s="40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</row>
    <row r="212" spans="1:30" ht="15.75" customHeight="1" x14ac:dyDescent="0.4">
      <c r="A212" s="40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</row>
    <row r="213" spans="1:30" ht="15.75" customHeight="1" x14ac:dyDescent="0.4">
      <c r="A213" s="40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</row>
    <row r="214" spans="1:30" ht="15.75" customHeight="1" x14ac:dyDescent="0.4">
      <c r="A214" s="40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</row>
    <row r="215" spans="1:30" ht="15.75" customHeight="1" x14ac:dyDescent="0.4">
      <c r="A215" s="40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</row>
    <row r="216" spans="1:30" ht="15.75" customHeight="1" x14ac:dyDescent="0.4">
      <c r="A216" s="40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</row>
    <row r="217" spans="1:30" ht="15.75" customHeight="1" x14ac:dyDescent="0.4">
      <c r="A217" s="40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</row>
    <row r="218" spans="1:30" ht="15.75" customHeight="1" x14ac:dyDescent="0.4">
      <c r="A218" s="40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</row>
    <row r="219" spans="1:30" ht="15.75" customHeight="1" x14ac:dyDescent="0.4">
      <c r="A219" s="40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</row>
    <row r="220" spans="1:30" ht="15.75" customHeight="1" x14ac:dyDescent="0.4">
      <c r="A220" s="40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</row>
    <row r="221" spans="1:30" ht="15.75" customHeight="1" x14ac:dyDescent="0.4">
      <c r="A221" s="40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</row>
    <row r="222" spans="1:30" ht="15.75" customHeight="1" x14ac:dyDescent="0.4">
      <c r="A222" s="40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</row>
    <row r="223" spans="1:30" ht="15.75" customHeight="1" x14ac:dyDescent="0.4">
      <c r="A223" s="40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</row>
    <row r="224" spans="1:30" ht="15.75" customHeight="1" x14ac:dyDescent="0.4">
      <c r="A224" s="40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</row>
    <row r="225" spans="1:30" ht="15.75" customHeight="1" x14ac:dyDescent="0.4">
      <c r="A225" s="40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</row>
    <row r="226" spans="1:30" ht="15.75" customHeight="1" x14ac:dyDescent="0.4">
      <c r="A226" s="40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</row>
    <row r="227" spans="1:30" ht="15.75" customHeight="1" x14ac:dyDescent="0.4">
      <c r="A227" s="40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</row>
    <row r="228" spans="1:30" ht="15.75" customHeight="1" x14ac:dyDescent="0.4">
      <c r="A228" s="40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</row>
    <row r="229" spans="1:30" ht="15.75" customHeight="1" x14ac:dyDescent="0.4">
      <c r="A229" s="40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</row>
    <row r="230" spans="1:30" ht="15.75" customHeight="1" x14ac:dyDescent="0.4">
      <c r="A230" s="40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</row>
    <row r="231" spans="1:30" ht="15.75" customHeight="1" x14ac:dyDescent="0.4">
      <c r="A231" s="40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</row>
    <row r="232" spans="1:30" ht="15.75" customHeight="1" x14ac:dyDescent="0.4">
      <c r="A232" s="40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</row>
    <row r="233" spans="1:30" ht="15.75" customHeight="1" x14ac:dyDescent="0.4">
      <c r="A233" s="40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</row>
    <row r="234" spans="1:30" ht="15.75" customHeight="1" x14ac:dyDescent="0.4">
      <c r="A234" s="40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</row>
    <row r="235" spans="1:30" ht="15.75" customHeight="1" x14ac:dyDescent="0.4">
      <c r="A235" s="40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</row>
    <row r="236" spans="1:30" ht="15.75" customHeight="1" x14ac:dyDescent="0.4">
      <c r="A236" s="40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</row>
    <row r="237" spans="1:30" ht="15.75" customHeight="1" x14ac:dyDescent="0.4">
      <c r="A237" s="40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</row>
    <row r="238" spans="1:30" ht="15.75" customHeight="1" x14ac:dyDescent="0.4">
      <c r="A238" s="40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</row>
    <row r="239" spans="1:30" ht="15.75" customHeight="1" x14ac:dyDescent="0.4">
      <c r="A239" s="40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</row>
    <row r="240" spans="1:30" ht="15.75" customHeight="1" x14ac:dyDescent="0.4">
      <c r="A240" s="40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</row>
    <row r="241" spans="1:30" ht="15.75" customHeight="1" x14ac:dyDescent="0.4">
      <c r="A241" s="40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</row>
    <row r="242" spans="1:30" ht="15.75" customHeight="1" x14ac:dyDescent="0.4">
      <c r="A242" s="40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</row>
    <row r="243" spans="1:30" ht="15.75" customHeight="1" x14ac:dyDescent="0.4">
      <c r="A243" s="40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</row>
    <row r="244" spans="1:30" ht="15.75" customHeight="1" x14ac:dyDescent="0.4">
      <c r="A244" s="40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</row>
    <row r="245" spans="1:30" ht="15.75" customHeight="1" x14ac:dyDescent="0.4">
      <c r="A245" s="40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</row>
    <row r="246" spans="1:30" ht="15.75" customHeight="1" x14ac:dyDescent="0.4">
      <c r="A246" s="40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</row>
    <row r="247" spans="1:30" ht="15.75" customHeight="1" x14ac:dyDescent="0.4">
      <c r="A247" s="40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</row>
    <row r="248" spans="1:30" ht="15.75" customHeight="1" x14ac:dyDescent="0.4">
      <c r="A248" s="40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</row>
    <row r="249" spans="1:30" ht="15.75" customHeight="1" x14ac:dyDescent="0.4">
      <c r="A249" s="40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</row>
    <row r="250" spans="1:30" ht="15.75" customHeight="1" x14ac:dyDescent="0.4">
      <c r="A250" s="40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</row>
    <row r="251" spans="1:30" ht="15.75" customHeight="1" x14ac:dyDescent="0.4">
      <c r="A251" s="40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</row>
    <row r="252" spans="1:30" ht="15.75" customHeight="1" x14ac:dyDescent="0.4">
      <c r="A252" s="40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</row>
    <row r="253" spans="1:30" ht="15.75" customHeight="1" x14ac:dyDescent="0.4">
      <c r="A253" s="40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</row>
    <row r="254" spans="1:30" ht="15.75" customHeight="1" x14ac:dyDescent="0.4">
      <c r="A254" s="40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</row>
    <row r="255" spans="1:30" ht="15.75" customHeight="1" x14ac:dyDescent="0.4">
      <c r="A255" s="40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</row>
    <row r="256" spans="1:30" ht="15.75" customHeight="1" x14ac:dyDescent="0.4">
      <c r="A256" s="40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</row>
    <row r="257" spans="1:30" ht="15.75" customHeight="1" x14ac:dyDescent="0.4">
      <c r="A257" s="40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</row>
    <row r="258" spans="1:30" ht="15.75" customHeight="1" x14ac:dyDescent="0.4">
      <c r="A258" s="40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</row>
    <row r="259" spans="1:30" ht="15.75" customHeight="1" x14ac:dyDescent="0.4">
      <c r="A259" s="40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</row>
    <row r="260" spans="1:30" ht="15.75" customHeight="1" x14ac:dyDescent="0.4">
      <c r="A260" s="40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</row>
    <row r="261" spans="1:30" ht="15.75" customHeight="1" x14ac:dyDescent="0.4">
      <c r="A261" s="40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</row>
    <row r="262" spans="1:30" ht="15.75" customHeight="1" x14ac:dyDescent="0.4">
      <c r="A262" s="40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</row>
    <row r="263" spans="1:30" ht="15.75" customHeight="1" x14ac:dyDescent="0.4">
      <c r="A263" s="40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</row>
    <row r="264" spans="1:30" ht="15.75" customHeight="1" x14ac:dyDescent="0.4">
      <c r="A264" s="40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</row>
    <row r="265" spans="1:30" ht="15.75" customHeight="1" x14ac:dyDescent="0.4">
      <c r="A265" s="40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</row>
    <row r="266" spans="1:30" ht="15.75" customHeight="1" x14ac:dyDescent="0.4">
      <c r="A266" s="40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</row>
    <row r="267" spans="1:30" ht="15.75" customHeight="1" x14ac:dyDescent="0.4">
      <c r="A267" s="40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</row>
    <row r="268" spans="1:30" ht="15.75" customHeight="1" x14ac:dyDescent="0.4">
      <c r="A268" s="40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</row>
    <row r="269" spans="1:30" ht="15.75" customHeight="1" x14ac:dyDescent="0.4">
      <c r="A269" s="40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</row>
    <row r="270" spans="1:30" ht="15.75" customHeight="1" x14ac:dyDescent="0.4">
      <c r="A270" s="40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</row>
    <row r="271" spans="1:30" ht="15.75" customHeight="1" x14ac:dyDescent="0.4">
      <c r="A271" s="40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</row>
    <row r="272" spans="1:30" ht="15.75" customHeight="1" x14ac:dyDescent="0.4">
      <c r="A272" s="40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</row>
    <row r="273" spans="1:30" ht="15.75" customHeight="1" x14ac:dyDescent="0.4">
      <c r="A273" s="40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</row>
    <row r="274" spans="1:30" ht="15.75" customHeight="1" x14ac:dyDescent="0.4">
      <c r="A274" s="40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</row>
    <row r="275" spans="1:30" ht="15.75" customHeight="1" x14ac:dyDescent="0.4">
      <c r="A275" s="40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</row>
    <row r="276" spans="1:30" ht="15.75" customHeight="1" x14ac:dyDescent="0.4">
      <c r="A276" s="40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</row>
    <row r="277" spans="1:30" ht="15.75" customHeight="1" x14ac:dyDescent="0.4">
      <c r="A277" s="40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</row>
    <row r="278" spans="1:30" ht="15.75" customHeight="1" x14ac:dyDescent="0.4">
      <c r="A278" s="40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</row>
    <row r="279" spans="1:30" ht="15.75" customHeight="1" x14ac:dyDescent="0.4">
      <c r="A279" s="40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</row>
    <row r="280" spans="1:30" ht="15.75" customHeight="1" x14ac:dyDescent="0.4">
      <c r="A280" s="40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</row>
    <row r="281" spans="1:30" ht="15.75" customHeight="1" x14ac:dyDescent="0.4">
      <c r="A281" s="40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</row>
    <row r="282" spans="1:30" ht="15.75" customHeight="1" x14ac:dyDescent="0.4">
      <c r="A282" s="40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</row>
    <row r="283" spans="1:30" ht="15.75" customHeight="1" x14ac:dyDescent="0.4">
      <c r="A283" s="40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</row>
    <row r="284" spans="1:30" ht="15.75" customHeight="1" x14ac:dyDescent="0.4">
      <c r="A284" s="40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</row>
    <row r="285" spans="1:30" ht="15.75" customHeight="1" x14ac:dyDescent="0.4">
      <c r="A285" s="40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</row>
    <row r="286" spans="1:30" ht="15.75" customHeight="1" x14ac:dyDescent="0.4">
      <c r="A286" s="40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</row>
    <row r="287" spans="1:30" ht="15.75" customHeight="1" x14ac:dyDescent="0.4">
      <c r="A287" s="40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</row>
    <row r="288" spans="1:30" ht="15.75" customHeight="1" x14ac:dyDescent="0.4">
      <c r="A288" s="40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</row>
    <row r="289" spans="1:30" ht="15.75" customHeight="1" x14ac:dyDescent="0.4">
      <c r="A289" s="40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</row>
    <row r="290" spans="1:30" ht="15.75" customHeight="1" x14ac:dyDescent="0.4">
      <c r="A290" s="40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</row>
    <row r="291" spans="1:30" ht="15.75" customHeight="1" x14ac:dyDescent="0.4">
      <c r="A291" s="40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</row>
    <row r="292" spans="1:30" ht="15.75" customHeight="1" x14ac:dyDescent="0.4">
      <c r="A292" s="40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</row>
    <row r="293" spans="1:30" ht="15.75" customHeight="1" x14ac:dyDescent="0.4">
      <c r="A293" s="40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</row>
    <row r="294" spans="1:30" ht="15.75" customHeight="1" x14ac:dyDescent="0.4">
      <c r="A294" s="40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</row>
    <row r="295" spans="1:30" ht="15.75" customHeight="1" x14ac:dyDescent="0.4">
      <c r="A295" s="40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</row>
    <row r="296" spans="1:30" ht="15.75" customHeight="1" x14ac:dyDescent="0.4">
      <c r="A296" s="40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</row>
    <row r="297" spans="1:30" ht="15.75" customHeight="1" x14ac:dyDescent="0.4">
      <c r="A297" s="40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</row>
    <row r="298" spans="1:30" ht="15.75" customHeight="1" x14ac:dyDescent="0.4">
      <c r="A298" s="40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</row>
    <row r="299" spans="1:30" ht="15.75" customHeight="1" x14ac:dyDescent="0.4">
      <c r="A299" s="40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</row>
    <row r="300" spans="1:30" ht="15.75" customHeight="1" x14ac:dyDescent="0.4">
      <c r="A300" s="40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</row>
    <row r="301" spans="1:30" ht="15.75" customHeight="1" x14ac:dyDescent="0.4">
      <c r="A301" s="40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</row>
    <row r="302" spans="1:30" ht="15.75" customHeight="1" x14ac:dyDescent="0.4">
      <c r="A302" s="40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</row>
    <row r="303" spans="1:30" ht="15.75" customHeight="1" x14ac:dyDescent="0.4">
      <c r="A303" s="40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</row>
    <row r="304" spans="1:30" ht="15.75" customHeight="1" x14ac:dyDescent="0.4">
      <c r="A304" s="40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</row>
    <row r="305" spans="1:30" ht="15.75" customHeight="1" x14ac:dyDescent="0.4">
      <c r="A305" s="40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</row>
    <row r="306" spans="1:30" ht="15.75" customHeight="1" x14ac:dyDescent="0.4">
      <c r="A306" s="40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</row>
    <row r="307" spans="1:30" ht="15.75" customHeight="1" x14ac:dyDescent="0.4">
      <c r="A307" s="40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</row>
    <row r="308" spans="1:30" ht="15.75" customHeight="1" x14ac:dyDescent="0.4">
      <c r="A308" s="40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</row>
    <row r="309" spans="1:30" ht="15.75" customHeight="1" x14ac:dyDescent="0.4">
      <c r="A309" s="40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</row>
    <row r="310" spans="1:30" ht="15.75" customHeight="1" x14ac:dyDescent="0.4">
      <c r="A310" s="40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</row>
    <row r="311" spans="1:30" ht="15.75" customHeight="1" x14ac:dyDescent="0.4">
      <c r="A311" s="40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</row>
    <row r="312" spans="1:30" ht="15.75" customHeight="1" x14ac:dyDescent="0.4">
      <c r="A312" s="40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</row>
    <row r="313" spans="1:30" ht="15.75" customHeight="1" x14ac:dyDescent="0.4">
      <c r="A313" s="40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</row>
    <row r="314" spans="1:30" ht="15.75" customHeight="1" x14ac:dyDescent="0.4">
      <c r="A314" s="40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</row>
    <row r="315" spans="1:30" ht="15.75" customHeight="1" x14ac:dyDescent="0.4">
      <c r="A315" s="40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</row>
    <row r="316" spans="1:30" ht="15.75" customHeight="1" x14ac:dyDescent="0.4">
      <c r="A316" s="40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</row>
    <row r="317" spans="1:30" ht="15.75" customHeight="1" x14ac:dyDescent="0.4">
      <c r="A317" s="40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</row>
    <row r="318" spans="1:30" ht="15.75" customHeight="1" x14ac:dyDescent="0.4">
      <c r="A318" s="40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</row>
    <row r="319" spans="1:30" ht="15.75" customHeight="1" x14ac:dyDescent="0.4">
      <c r="A319" s="40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</row>
    <row r="320" spans="1:30" ht="15.75" customHeight="1" x14ac:dyDescent="0.4">
      <c r="A320" s="40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</row>
    <row r="321" spans="1:30" ht="15.75" customHeight="1" x14ac:dyDescent="0.4">
      <c r="A321" s="40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</row>
    <row r="322" spans="1:30" ht="15.75" customHeight="1" x14ac:dyDescent="0.4">
      <c r="A322" s="40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</row>
    <row r="323" spans="1:30" ht="15.75" customHeight="1" x14ac:dyDescent="0.4">
      <c r="A323" s="40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</row>
    <row r="324" spans="1:30" ht="15.75" customHeight="1" x14ac:dyDescent="0.4">
      <c r="A324" s="40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</row>
    <row r="325" spans="1:30" ht="15.75" customHeight="1" x14ac:dyDescent="0.4">
      <c r="A325" s="40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</row>
    <row r="326" spans="1:30" ht="15.75" customHeight="1" x14ac:dyDescent="0.4">
      <c r="A326" s="40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</row>
    <row r="327" spans="1:30" ht="15.75" customHeight="1" x14ac:dyDescent="0.4">
      <c r="A327" s="40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</row>
    <row r="328" spans="1:30" ht="15.75" customHeight="1" x14ac:dyDescent="0.4">
      <c r="A328" s="40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</row>
    <row r="329" spans="1:30" ht="15.75" customHeight="1" x14ac:dyDescent="0.4">
      <c r="A329" s="40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</row>
    <row r="330" spans="1:30" ht="15.75" customHeight="1" x14ac:dyDescent="0.4">
      <c r="A330" s="40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</row>
    <row r="331" spans="1:30" ht="15.75" customHeight="1" x14ac:dyDescent="0.4">
      <c r="A331" s="40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</row>
    <row r="332" spans="1:30" ht="15.75" customHeight="1" x14ac:dyDescent="0.4">
      <c r="A332" s="40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</row>
    <row r="333" spans="1:30" ht="15.75" customHeight="1" x14ac:dyDescent="0.4">
      <c r="A333" s="40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</row>
    <row r="334" spans="1:30" ht="15.75" customHeight="1" x14ac:dyDescent="0.4">
      <c r="A334" s="40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</row>
    <row r="335" spans="1:30" ht="15.75" customHeight="1" x14ac:dyDescent="0.4">
      <c r="A335" s="40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</row>
    <row r="336" spans="1:30" ht="15.75" customHeight="1" x14ac:dyDescent="0.4">
      <c r="A336" s="40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</row>
    <row r="337" spans="1:30" ht="15.75" customHeight="1" x14ac:dyDescent="0.4">
      <c r="A337" s="40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</row>
    <row r="338" spans="1:30" ht="15.75" customHeight="1" x14ac:dyDescent="0.4">
      <c r="A338" s="40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</row>
    <row r="339" spans="1:30" ht="15.75" customHeight="1" x14ac:dyDescent="0.4">
      <c r="A339" s="40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</row>
    <row r="340" spans="1:30" ht="15.75" customHeight="1" x14ac:dyDescent="0.4">
      <c r="A340" s="40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</row>
    <row r="341" spans="1:30" ht="15.75" customHeight="1" x14ac:dyDescent="0.4">
      <c r="A341" s="40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</row>
    <row r="342" spans="1:30" ht="15.75" customHeight="1" x14ac:dyDescent="0.4">
      <c r="A342" s="40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</row>
    <row r="343" spans="1:30" ht="15.75" customHeight="1" x14ac:dyDescent="0.4">
      <c r="A343" s="40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</row>
    <row r="344" spans="1:30" ht="15.75" customHeight="1" x14ac:dyDescent="0.4">
      <c r="A344" s="40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</row>
    <row r="345" spans="1:30" ht="15.75" customHeight="1" x14ac:dyDescent="0.4">
      <c r="A345" s="40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</row>
    <row r="346" spans="1:30" ht="15.75" customHeight="1" x14ac:dyDescent="0.4">
      <c r="A346" s="40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</row>
    <row r="347" spans="1:30" ht="15.75" customHeight="1" x14ac:dyDescent="0.4">
      <c r="A347" s="40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</row>
    <row r="348" spans="1:30" ht="15.75" customHeight="1" x14ac:dyDescent="0.4">
      <c r="A348" s="40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</row>
    <row r="349" spans="1:30" ht="15.75" customHeight="1" x14ac:dyDescent="0.4">
      <c r="A349" s="40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</row>
    <row r="350" spans="1:30" ht="15.75" customHeight="1" x14ac:dyDescent="0.4">
      <c r="A350" s="40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</row>
    <row r="351" spans="1:30" ht="15.75" customHeight="1" x14ac:dyDescent="0.4">
      <c r="A351" s="40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</row>
    <row r="352" spans="1:30" ht="15.75" customHeight="1" x14ac:dyDescent="0.4">
      <c r="A352" s="40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</row>
    <row r="353" spans="1:30" ht="15.75" customHeight="1" x14ac:dyDescent="0.4">
      <c r="A353" s="40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</row>
    <row r="354" spans="1:30" ht="15.75" customHeight="1" x14ac:dyDescent="0.4">
      <c r="A354" s="40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</row>
    <row r="355" spans="1:30" ht="15.75" customHeight="1" x14ac:dyDescent="0.4">
      <c r="A355" s="40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</row>
    <row r="356" spans="1:30" ht="15.75" customHeight="1" x14ac:dyDescent="0.4">
      <c r="A356" s="40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</row>
    <row r="357" spans="1:30" ht="15.75" customHeight="1" x14ac:dyDescent="0.4">
      <c r="A357" s="40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</row>
    <row r="358" spans="1:30" ht="15.75" customHeight="1" x14ac:dyDescent="0.4">
      <c r="A358" s="40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</row>
    <row r="359" spans="1:30" ht="15.75" customHeight="1" x14ac:dyDescent="0.4">
      <c r="A359" s="40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</row>
    <row r="360" spans="1:30" ht="15.75" customHeight="1" x14ac:dyDescent="0.4">
      <c r="A360" s="40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</row>
    <row r="361" spans="1:30" ht="15.75" customHeight="1" x14ac:dyDescent="0.4">
      <c r="A361" s="40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</row>
    <row r="362" spans="1:30" ht="15.75" customHeight="1" x14ac:dyDescent="0.4">
      <c r="A362" s="40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</row>
    <row r="363" spans="1:30" ht="15.75" customHeight="1" x14ac:dyDescent="0.4">
      <c r="A363" s="40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</row>
    <row r="364" spans="1:30" ht="15.75" customHeight="1" x14ac:dyDescent="0.4">
      <c r="A364" s="40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</row>
    <row r="365" spans="1:30" ht="15.75" customHeight="1" x14ac:dyDescent="0.4">
      <c r="A365" s="40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</row>
    <row r="366" spans="1:30" ht="15.75" customHeight="1" x14ac:dyDescent="0.4">
      <c r="A366" s="40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</row>
    <row r="367" spans="1:30" ht="15.75" customHeight="1" x14ac:dyDescent="0.4">
      <c r="A367" s="40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</row>
    <row r="368" spans="1:30" ht="15.75" customHeight="1" x14ac:dyDescent="0.4">
      <c r="A368" s="40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</row>
    <row r="369" spans="1:30" ht="15.75" customHeight="1" x14ac:dyDescent="0.4">
      <c r="A369" s="40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</row>
    <row r="370" spans="1:30" ht="15.75" customHeight="1" x14ac:dyDescent="0.4">
      <c r="A370" s="40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</row>
    <row r="371" spans="1:30" ht="15.75" customHeight="1" x14ac:dyDescent="0.4">
      <c r="A371" s="40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</row>
    <row r="372" spans="1:30" ht="15.75" customHeight="1" x14ac:dyDescent="0.4">
      <c r="A372" s="40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</row>
    <row r="373" spans="1:30" ht="15.75" customHeight="1" x14ac:dyDescent="0.4">
      <c r="A373" s="40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</row>
    <row r="374" spans="1:30" ht="15.75" customHeight="1" x14ac:dyDescent="0.4">
      <c r="A374" s="40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</row>
    <row r="375" spans="1:30" ht="15.75" customHeight="1" x14ac:dyDescent="0.4">
      <c r="A375" s="40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</row>
    <row r="376" spans="1:30" ht="15.75" customHeight="1" x14ac:dyDescent="0.4">
      <c r="A376" s="40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</row>
    <row r="377" spans="1:30" ht="15.75" customHeight="1" x14ac:dyDescent="0.4">
      <c r="A377" s="40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</row>
    <row r="378" spans="1:30" ht="15.75" customHeight="1" x14ac:dyDescent="0.4">
      <c r="A378" s="40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</row>
    <row r="379" spans="1:30" ht="15.75" customHeight="1" x14ac:dyDescent="0.4">
      <c r="A379" s="40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</row>
    <row r="380" spans="1:30" ht="15.75" customHeight="1" x14ac:dyDescent="0.4">
      <c r="A380" s="40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</row>
    <row r="381" spans="1:30" ht="15.75" customHeight="1" x14ac:dyDescent="0.4">
      <c r="A381" s="40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</row>
    <row r="382" spans="1:30" ht="15.75" customHeight="1" x14ac:dyDescent="0.4">
      <c r="A382" s="40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</row>
    <row r="383" spans="1:30" ht="15.75" customHeight="1" x14ac:dyDescent="0.4">
      <c r="A383" s="40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</row>
    <row r="384" spans="1:30" ht="15.75" customHeight="1" x14ac:dyDescent="0.4">
      <c r="A384" s="40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</row>
    <row r="385" spans="1:30" ht="15.75" customHeight="1" x14ac:dyDescent="0.4">
      <c r="A385" s="40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</row>
    <row r="386" spans="1:30" ht="15.75" customHeight="1" x14ac:dyDescent="0.4">
      <c r="A386" s="40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</row>
    <row r="387" spans="1:30" ht="15.75" customHeight="1" x14ac:dyDescent="0.4">
      <c r="A387" s="40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</row>
    <row r="388" spans="1:30" ht="15.75" customHeight="1" x14ac:dyDescent="0.4">
      <c r="A388" s="40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</row>
    <row r="389" spans="1:30" ht="15.75" customHeight="1" x14ac:dyDescent="0.4">
      <c r="A389" s="40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</row>
    <row r="390" spans="1:30" ht="15.75" customHeight="1" x14ac:dyDescent="0.4">
      <c r="A390" s="40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</row>
    <row r="391" spans="1:30" ht="15.75" customHeight="1" x14ac:dyDescent="0.4">
      <c r="A391" s="40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</row>
    <row r="392" spans="1:30" ht="15.75" customHeight="1" x14ac:dyDescent="0.4">
      <c r="A392" s="40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</row>
    <row r="393" spans="1:30" ht="15.75" customHeight="1" x14ac:dyDescent="0.4">
      <c r="A393" s="40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</row>
    <row r="394" spans="1:30" ht="15.75" customHeight="1" x14ac:dyDescent="0.4">
      <c r="A394" s="40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</row>
    <row r="395" spans="1:30" ht="15.75" customHeight="1" x14ac:dyDescent="0.4">
      <c r="A395" s="40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</row>
    <row r="396" spans="1:30" ht="15.75" customHeight="1" x14ac:dyDescent="0.4">
      <c r="A396" s="40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</row>
    <row r="397" spans="1:30" ht="15.75" customHeight="1" x14ac:dyDescent="0.4">
      <c r="A397" s="40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</row>
    <row r="398" spans="1:30" ht="15.75" customHeight="1" x14ac:dyDescent="0.4">
      <c r="A398" s="40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</row>
    <row r="399" spans="1:30" ht="15.75" customHeight="1" x14ac:dyDescent="0.4">
      <c r="A399" s="40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</row>
    <row r="400" spans="1:30" ht="15.75" customHeight="1" x14ac:dyDescent="0.4">
      <c r="A400" s="40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</row>
    <row r="401" spans="1:30" ht="15.75" customHeight="1" x14ac:dyDescent="0.4">
      <c r="A401" s="40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</row>
    <row r="402" spans="1:30" ht="15.75" customHeight="1" x14ac:dyDescent="0.4">
      <c r="A402" s="40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</row>
    <row r="403" spans="1:30" ht="15.75" customHeight="1" x14ac:dyDescent="0.4">
      <c r="A403" s="40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</row>
    <row r="404" spans="1:30" ht="15.75" customHeight="1" x14ac:dyDescent="0.4">
      <c r="A404" s="40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</row>
    <row r="405" spans="1:30" ht="15.75" customHeight="1" x14ac:dyDescent="0.4">
      <c r="A405" s="40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</row>
    <row r="406" spans="1:30" ht="15.75" customHeight="1" x14ac:dyDescent="0.4">
      <c r="A406" s="40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</row>
    <row r="407" spans="1:30" ht="15.75" customHeight="1" x14ac:dyDescent="0.4">
      <c r="A407" s="40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</row>
    <row r="408" spans="1:30" ht="15.75" customHeight="1" x14ac:dyDescent="0.4">
      <c r="A408" s="40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</row>
    <row r="409" spans="1:30" ht="15.75" customHeight="1" x14ac:dyDescent="0.4">
      <c r="A409" s="40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</row>
    <row r="410" spans="1:30" ht="15.75" customHeight="1" x14ac:dyDescent="0.4">
      <c r="A410" s="40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</row>
    <row r="411" spans="1:30" ht="15.75" customHeight="1" x14ac:dyDescent="0.4">
      <c r="A411" s="40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</row>
    <row r="412" spans="1:30" ht="15.75" customHeight="1" x14ac:dyDescent="0.4">
      <c r="A412" s="40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</row>
    <row r="413" spans="1:30" ht="15.75" customHeight="1" x14ac:dyDescent="0.4">
      <c r="A413" s="40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</row>
    <row r="414" spans="1:30" ht="15.75" customHeight="1" x14ac:dyDescent="0.4">
      <c r="A414" s="40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</row>
    <row r="415" spans="1:30" ht="15.75" customHeight="1" x14ac:dyDescent="0.4">
      <c r="A415" s="40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</row>
    <row r="416" spans="1:30" ht="15.75" customHeight="1" x14ac:dyDescent="0.4">
      <c r="A416" s="40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</row>
    <row r="417" spans="1:30" ht="15.75" customHeight="1" x14ac:dyDescent="0.4">
      <c r="A417" s="40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</row>
    <row r="418" spans="1:30" ht="15.75" customHeight="1" x14ac:dyDescent="0.4">
      <c r="A418" s="40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</row>
    <row r="419" spans="1:30" ht="15.75" customHeight="1" x14ac:dyDescent="0.4">
      <c r="A419" s="40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</row>
    <row r="420" spans="1:30" ht="15.75" customHeight="1" x14ac:dyDescent="0.4">
      <c r="A420" s="40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</row>
    <row r="421" spans="1:30" ht="15.75" customHeight="1" x14ac:dyDescent="0.4">
      <c r="A421" s="40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</row>
    <row r="422" spans="1:30" ht="15.75" customHeight="1" x14ac:dyDescent="0.4">
      <c r="A422" s="40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</row>
    <row r="423" spans="1:30" ht="15.75" customHeight="1" x14ac:dyDescent="0.4">
      <c r="A423" s="40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</row>
    <row r="424" spans="1:30" ht="15.75" customHeight="1" x14ac:dyDescent="0.4">
      <c r="A424" s="40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</row>
    <row r="425" spans="1:30" ht="15.75" customHeight="1" x14ac:dyDescent="0.4">
      <c r="A425" s="40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</row>
    <row r="426" spans="1:30" ht="15.75" customHeight="1" x14ac:dyDescent="0.4">
      <c r="A426" s="40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</row>
    <row r="427" spans="1:30" ht="15.75" customHeight="1" x14ac:dyDescent="0.4">
      <c r="A427" s="40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</row>
    <row r="428" spans="1:30" ht="15.75" customHeight="1" x14ac:dyDescent="0.4">
      <c r="A428" s="40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</row>
    <row r="429" spans="1:30" ht="15.75" customHeight="1" x14ac:dyDescent="0.4">
      <c r="A429" s="40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</row>
    <row r="430" spans="1:30" ht="15.75" customHeight="1" x14ac:dyDescent="0.4">
      <c r="A430" s="40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</row>
    <row r="431" spans="1:30" ht="15.75" customHeight="1" x14ac:dyDescent="0.4">
      <c r="A431" s="40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</row>
    <row r="432" spans="1:30" ht="15.75" customHeight="1" x14ac:dyDescent="0.4">
      <c r="A432" s="40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</row>
    <row r="433" spans="1:30" ht="15.75" customHeight="1" x14ac:dyDescent="0.4">
      <c r="A433" s="40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</row>
    <row r="434" spans="1:30" ht="15.75" customHeight="1" x14ac:dyDescent="0.4">
      <c r="A434" s="40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</row>
    <row r="435" spans="1:30" ht="15.75" customHeight="1" x14ac:dyDescent="0.4">
      <c r="A435" s="40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</row>
    <row r="436" spans="1:30" ht="15.75" customHeight="1" x14ac:dyDescent="0.4">
      <c r="A436" s="40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</row>
    <row r="437" spans="1:30" ht="15.75" customHeight="1" x14ac:dyDescent="0.4">
      <c r="A437" s="40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</row>
    <row r="438" spans="1:30" ht="15.75" customHeight="1" x14ac:dyDescent="0.4">
      <c r="A438" s="40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</row>
    <row r="439" spans="1:30" ht="15.75" customHeight="1" x14ac:dyDescent="0.4">
      <c r="A439" s="40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</row>
    <row r="440" spans="1:30" ht="15.75" customHeight="1" x14ac:dyDescent="0.4">
      <c r="A440" s="40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</row>
    <row r="441" spans="1:30" ht="15.75" customHeight="1" x14ac:dyDescent="0.4">
      <c r="A441" s="40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</row>
    <row r="442" spans="1:30" ht="15.75" customHeight="1" x14ac:dyDescent="0.4">
      <c r="A442" s="40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</row>
    <row r="443" spans="1:30" ht="15.75" customHeight="1" x14ac:dyDescent="0.4">
      <c r="A443" s="40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</row>
    <row r="444" spans="1:30" ht="15.75" customHeight="1" x14ac:dyDescent="0.4">
      <c r="A444" s="40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</row>
    <row r="445" spans="1:30" ht="15.75" customHeight="1" x14ac:dyDescent="0.4">
      <c r="A445" s="40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</row>
    <row r="446" spans="1:30" ht="15.75" customHeight="1" x14ac:dyDescent="0.4">
      <c r="A446" s="40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</row>
    <row r="447" spans="1:30" ht="15.75" customHeight="1" x14ac:dyDescent="0.4">
      <c r="A447" s="40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</row>
    <row r="448" spans="1:30" ht="15.75" customHeight="1" x14ac:dyDescent="0.4">
      <c r="A448" s="40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</row>
    <row r="449" spans="1:30" ht="15.75" customHeight="1" x14ac:dyDescent="0.4">
      <c r="A449" s="40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</row>
    <row r="450" spans="1:30" ht="15.75" customHeight="1" x14ac:dyDescent="0.4">
      <c r="A450" s="40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</row>
    <row r="451" spans="1:30" ht="15.75" customHeight="1" x14ac:dyDescent="0.4">
      <c r="A451" s="40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</row>
    <row r="452" spans="1:30" ht="15.75" customHeight="1" x14ac:dyDescent="0.4">
      <c r="A452" s="40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</row>
    <row r="453" spans="1:30" ht="15.75" customHeight="1" x14ac:dyDescent="0.4">
      <c r="A453" s="40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</row>
    <row r="454" spans="1:30" ht="15.75" customHeight="1" x14ac:dyDescent="0.4">
      <c r="A454" s="40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</row>
    <row r="455" spans="1:30" ht="15.75" customHeight="1" x14ac:dyDescent="0.4">
      <c r="A455" s="40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</row>
    <row r="456" spans="1:30" ht="15.75" customHeight="1" x14ac:dyDescent="0.4">
      <c r="A456" s="40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</row>
    <row r="457" spans="1:30" ht="15.75" customHeight="1" x14ac:dyDescent="0.4">
      <c r="A457" s="40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</row>
    <row r="458" spans="1:30" ht="15.75" customHeight="1" x14ac:dyDescent="0.4">
      <c r="A458" s="40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</row>
    <row r="459" spans="1:30" ht="15.75" customHeight="1" x14ac:dyDescent="0.4">
      <c r="A459" s="40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</row>
    <row r="460" spans="1:30" ht="15.75" customHeight="1" x14ac:dyDescent="0.4">
      <c r="A460" s="40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</row>
    <row r="461" spans="1:30" ht="15.75" customHeight="1" x14ac:dyDescent="0.4">
      <c r="A461" s="40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</row>
    <row r="462" spans="1:30" ht="15.75" customHeight="1" x14ac:dyDescent="0.4">
      <c r="A462" s="40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</row>
    <row r="463" spans="1:30" ht="15.75" customHeight="1" x14ac:dyDescent="0.4">
      <c r="A463" s="40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</row>
    <row r="464" spans="1:30" ht="15.75" customHeight="1" x14ac:dyDescent="0.4">
      <c r="A464" s="40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</row>
    <row r="465" spans="1:30" ht="15.75" customHeight="1" x14ac:dyDescent="0.4">
      <c r="A465" s="40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</row>
    <row r="466" spans="1:30" ht="15.75" customHeight="1" x14ac:dyDescent="0.4">
      <c r="A466" s="40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</row>
    <row r="467" spans="1:30" ht="15.75" customHeight="1" x14ac:dyDescent="0.4">
      <c r="A467" s="40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</row>
    <row r="468" spans="1:30" ht="15.75" customHeight="1" x14ac:dyDescent="0.4">
      <c r="A468" s="40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</row>
    <row r="469" spans="1:30" ht="15.75" customHeight="1" x14ac:dyDescent="0.4">
      <c r="A469" s="40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</row>
    <row r="470" spans="1:30" ht="15.75" customHeight="1" x14ac:dyDescent="0.4">
      <c r="A470" s="40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</row>
    <row r="471" spans="1:30" ht="15.75" customHeight="1" x14ac:dyDescent="0.4">
      <c r="A471" s="40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</row>
    <row r="472" spans="1:30" ht="15.75" customHeight="1" x14ac:dyDescent="0.4">
      <c r="A472" s="40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</row>
    <row r="473" spans="1:30" ht="15.75" customHeight="1" x14ac:dyDescent="0.4">
      <c r="A473" s="40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</row>
    <row r="474" spans="1:30" ht="15.75" customHeight="1" x14ac:dyDescent="0.4">
      <c r="A474" s="40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</row>
    <row r="475" spans="1:30" ht="15.75" customHeight="1" x14ac:dyDescent="0.4">
      <c r="A475" s="40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</row>
    <row r="476" spans="1:30" ht="15.75" customHeight="1" x14ac:dyDescent="0.4">
      <c r="A476" s="40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</row>
    <row r="477" spans="1:30" ht="15.75" customHeight="1" x14ac:dyDescent="0.4">
      <c r="A477" s="40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</row>
    <row r="478" spans="1:30" ht="15.75" customHeight="1" x14ac:dyDescent="0.4">
      <c r="A478" s="40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</row>
    <row r="479" spans="1:30" ht="15.75" customHeight="1" x14ac:dyDescent="0.4">
      <c r="A479" s="40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</row>
    <row r="480" spans="1:30" ht="15.75" customHeight="1" x14ac:dyDescent="0.4">
      <c r="A480" s="40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</row>
    <row r="481" spans="1:30" ht="15.75" customHeight="1" x14ac:dyDescent="0.4">
      <c r="A481" s="40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</row>
    <row r="482" spans="1:30" ht="15.75" customHeight="1" x14ac:dyDescent="0.4">
      <c r="A482" s="40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</row>
    <row r="483" spans="1:30" ht="15.75" customHeight="1" x14ac:dyDescent="0.4">
      <c r="A483" s="40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</row>
    <row r="484" spans="1:30" ht="15.75" customHeight="1" x14ac:dyDescent="0.4">
      <c r="A484" s="40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</row>
    <row r="485" spans="1:30" ht="15.75" customHeight="1" x14ac:dyDescent="0.4">
      <c r="A485" s="40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</row>
    <row r="486" spans="1:30" ht="15.75" customHeight="1" x14ac:dyDescent="0.4">
      <c r="A486" s="40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</row>
    <row r="487" spans="1:30" ht="15.75" customHeight="1" x14ac:dyDescent="0.4">
      <c r="A487" s="40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</row>
    <row r="488" spans="1:30" ht="15.75" customHeight="1" x14ac:dyDescent="0.4">
      <c r="A488" s="40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</row>
    <row r="489" spans="1:30" ht="15.75" customHeight="1" x14ac:dyDescent="0.4">
      <c r="A489" s="40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</row>
    <row r="490" spans="1:30" ht="15.75" customHeight="1" x14ac:dyDescent="0.4">
      <c r="A490" s="40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</row>
    <row r="491" spans="1:30" ht="15.75" customHeight="1" x14ac:dyDescent="0.4">
      <c r="A491" s="40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</row>
    <row r="492" spans="1:30" ht="15.75" customHeight="1" x14ac:dyDescent="0.4">
      <c r="A492" s="40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</row>
    <row r="493" spans="1:30" ht="15.75" customHeight="1" x14ac:dyDescent="0.4">
      <c r="A493" s="40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</row>
    <row r="494" spans="1:30" ht="15.75" customHeight="1" x14ac:dyDescent="0.4">
      <c r="A494" s="40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</row>
    <row r="495" spans="1:30" ht="15.75" customHeight="1" x14ac:dyDescent="0.4">
      <c r="A495" s="40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</row>
    <row r="496" spans="1:30" ht="15.75" customHeight="1" x14ac:dyDescent="0.4">
      <c r="A496" s="40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</row>
    <row r="497" spans="1:30" ht="15.75" customHeight="1" x14ac:dyDescent="0.4">
      <c r="A497" s="40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</row>
    <row r="498" spans="1:30" ht="15.75" customHeight="1" x14ac:dyDescent="0.4">
      <c r="A498" s="40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</row>
    <row r="499" spans="1:30" ht="15.75" customHeight="1" x14ac:dyDescent="0.4">
      <c r="A499" s="40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</row>
    <row r="500" spans="1:30" ht="15.75" customHeight="1" x14ac:dyDescent="0.4">
      <c r="A500" s="40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</row>
    <row r="501" spans="1:30" ht="15.75" customHeight="1" x14ac:dyDescent="0.4">
      <c r="A501" s="40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</row>
    <row r="502" spans="1:30" ht="15.75" customHeight="1" x14ac:dyDescent="0.4">
      <c r="A502" s="40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</row>
    <row r="503" spans="1:30" ht="15.75" customHeight="1" x14ac:dyDescent="0.4">
      <c r="A503" s="40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</row>
    <row r="504" spans="1:30" ht="15.75" customHeight="1" x14ac:dyDescent="0.4">
      <c r="A504" s="40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</row>
    <row r="505" spans="1:30" ht="15.75" customHeight="1" x14ac:dyDescent="0.4">
      <c r="A505" s="40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</row>
    <row r="506" spans="1:30" ht="15.75" customHeight="1" x14ac:dyDescent="0.4">
      <c r="A506" s="40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</row>
    <row r="507" spans="1:30" ht="15.75" customHeight="1" x14ac:dyDescent="0.4">
      <c r="A507" s="40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</row>
    <row r="508" spans="1:30" ht="15.75" customHeight="1" x14ac:dyDescent="0.4">
      <c r="A508" s="40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</row>
    <row r="509" spans="1:30" ht="15.75" customHeight="1" x14ac:dyDescent="0.4">
      <c r="A509" s="40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</row>
    <row r="510" spans="1:30" ht="15.75" customHeight="1" x14ac:dyDescent="0.4">
      <c r="A510" s="40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</row>
    <row r="511" spans="1:30" ht="15.75" customHeight="1" x14ac:dyDescent="0.4">
      <c r="A511" s="40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</row>
    <row r="512" spans="1:30" ht="15.75" customHeight="1" x14ac:dyDescent="0.4">
      <c r="A512" s="40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</row>
    <row r="513" spans="1:30" ht="15.75" customHeight="1" x14ac:dyDescent="0.4">
      <c r="A513" s="40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</row>
    <row r="514" spans="1:30" ht="15.75" customHeight="1" x14ac:dyDescent="0.4">
      <c r="A514" s="40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</row>
    <row r="515" spans="1:30" ht="15.75" customHeight="1" x14ac:dyDescent="0.4">
      <c r="A515" s="40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</row>
    <row r="516" spans="1:30" ht="15.75" customHeight="1" x14ac:dyDescent="0.4">
      <c r="A516" s="40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</row>
    <row r="517" spans="1:30" ht="15.75" customHeight="1" x14ac:dyDescent="0.4">
      <c r="A517" s="40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</row>
    <row r="518" spans="1:30" ht="15.75" customHeight="1" x14ac:dyDescent="0.4">
      <c r="A518" s="40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</row>
    <row r="519" spans="1:30" ht="15.75" customHeight="1" x14ac:dyDescent="0.4">
      <c r="A519" s="40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</row>
    <row r="520" spans="1:30" ht="15.75" customHeight="1" x14ac:dyDescent="0.4">
      <c r="A520" s="40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</row>
    <row r="521" spans="1:30" ht="15.75" customHeight="1" x14ac:dyDescent="0.4">
      <c r="A521" s="40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</row>
    <row r="522" spans="1:30" ht="15.75" customHeight="1" x14ac:dyDescent="0.4">
      <c r="A522" s="40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</row>
    <row r="523" spans="1:30" ht="15.75" customHeight="1" x14ac:dyDescent="0.4">
      <c r="A523" s="40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</row>
    <row r="524" spans="1:30" ht="15.75" customHeight="1" x14ac:dyDescent="0.4">
      <c r="A524" s="40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</row>
    <row r="525" spans="1:30" ht="15.75" customHeight="1" x14ac:dyDescent="0.4">
      <c r="A525" s="40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</row>
    <row r="526" spans="1:30" ht="15.75" customHeight="1" x14ac:dyDescent="0.4">
      <c r="A526" s="40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</row>
    <row r="527" spans="1:30" ht="15.75" customHeight="1" x14ac:dyDescent="0.4">
      <c r="A527" s="40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</row>
    <row r="528" spans="1:30" ht="15.75" customHeight="1" x14ac:dyDescent="0.4">
      <c r="A528" s="40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</row>
    <row r="529" spans="1:30" ht="15.75" customHeight="1" x14ac:dyDescent="0.4">
      <c r="A529" s="40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</row>
    <row r="530" spans="1:30" ht="15.75" customHeight="1" x14ac:dyDescent="0.4">
      <c r="A530" s="40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</row>
    <row r="531" spans="1:30" ht="15.75" customHeight="1" x14ac:dyDescent="0.4">
      <c r="A531" s="40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</row>
    <row r="532" spans="1:30" ht="15.75" customHeight="1" x14ac:dyDescent="0.4">
      <c r="A532" s="40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</row>
    <row r="533" spans="1:30" ht="15.75" customHeight="1" x14ac:dyDescent="0.4">
      <c r="A533" s="40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</row>
    <row r="534" spans="1:30" ht="15.75" customHeight="1" x14ac:dyDescent="0.4">
      <c r="A534" s="40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</row>
    <row r="535" spans="1:30" ht="15.75" customHeight="1" x14ac:dyDescent="0.4">
      <c r="A535" s="40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</row>
    <row r="536" spans="1:30" ht="15.75" customHeight="1" x14ac:dyDescent="0.4">
      <c r="A536" s="40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</row>
    <row r="537" spans="1:30" ht="15.75" customHeight="1" x14ac:dyDescent="0.4">
      <c r="A537" s="40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</row>
    <row r="538" spans="1:30" ht="15.75" customHeight="1" x14ac:dyDescent="0.4">
      <c r="A538" s="40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</row>
    <row r="539" spans="1:30" ht="15.75" customHeight="1" x14ac:dyDescent="0.4">
      <c r="A539" s="40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</row>
    <row r="540" spans="1:30" ht="15.75" customHeight="1" x14ac:dyDescent="0.4">
      <c r="A540" s="40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</row>
    <row r="541" spans="1:30" ht="15.75" customHeight="1" x14ac:dyDescent="0.4">
      <c r="A541" s="40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</row>
    <row r="542" spans="1:30" ht="15.75" customHeight="1" x14ac:dyDescent="0.4">
      <c r="A542" s="40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</row>
    <row r="543" spans="1:30" ht="15.75" customHeight="1" x14ac:dyDescent="0.4">
      <c r="A543" s="40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</row>
    <row r="544" spans="1:30" ht="15.75" customHeight="1" x14ac:dyDescent="0.4">
      <c r="A544" s="40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</row>
    <row r="545" spans="1:30" ht="15.75" customHeight="1" x14ac:dyDescent="0.4">
      <c r="A545" s="40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</row>
    <row r="546" spans="1:30" ht="15.75" customHeight="1" x14ac:dyDescent="0.4">
      <c r="A546" s="40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</row>
    <row r="547" spans="1:30" ht="15.75" customHeight="1" x14ac:dyDescent="0.4">
      <c r="A547" s="40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</row>
    <row r="548" spans="1:30" ht="15.75" customHeight="1" x14ac:dyDescent="0.4">
      <c r="A548" s="40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</row>
    <row r="549" spans="1:30" ht="15.75" customHeight="1" x14ac:dyDescent="0.4">
      <c r="A549" s="40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</row>
    <row r="550" spans="1:30" ht="15.75" customHeight="1" x14ac:dyDescent="0.4">
      <c r="A550" s="40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</row>
    <row r="551" spans="1:30" ht="15.75" customHeight="1" x14ac:dyDescent="0.4">
      <c r="A551" s="40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</row>
    <row r="552" spans="1:30" ht="15.75" customHeight="1" x14ac:dyDescent="0.4">
      <c r="A552" s="40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</row>
    <row r="553" spans="1:30" ht="15.75" customHeight="1" x14ac:dyDescent="0.4">
      <c r="A553" s="40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</row>
    <row r="554" spans="1:30" ht="15.75" customHeight="1" x14ac:dyDescent="0.4">
      <c r="A554" s="40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</row>
    <row r="555" spans="1:30" ht="15.75" customHeight="1" x14ac:dyDescent="0.4">
      <c r="A555" s="40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</row>
    <row r="556" spans="1:30" ht="15.75" customHeight="1" x14ac:dyDescent="0.4">
      <c r="A556" s="40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</row>
    <row r="557" spans="1:30" ht="15.75" customHeight="1" x14ac:dyDescent="0.4">
      <c r="A557" s="40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</row>
    <row r="558" spans="1:30" ht="15.75" customHeight="1" x14ac:dyDescent="0.4">
      <c r="A558" s="40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</row>
    <row r="559" spans="1:30" ht="15.75" customHeight="1" x14ac:dyDescent="0.4">
      <c r="A559" s="40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</row>
    <row r="560" spans="1:30" ht="15.75" customHeight="1" x14ac:dyDescent="0.4">
      <c r="A560" s="40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</row>
    <row r="561" spans="1:30" ht="15.75" customHeight="1" x14ac:dyDescent="0.4">
      <c r="A561" s="40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</row>
    <row r="562" spans="1:30" ht="15.75" customHeight="1" x14ac:dyDescent="0.4">
      <c r="A562" s="40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</row>
    <row r="563" spans="1:30" ht="15.75" customHeight="1" x14ac:dyDescent="0.4">
      <c r="A563" s="40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</row>
    <row r="564" spans="1:30" ht="15.75" customHeight="1" x14ac:dyDescent="0.4">
      <c r="A564" s="40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</row>
    <row r="565" spans="1:30" ht="15.75" customHeight="1" x14ac:dyDescent="0.4">
      <c r="A565" s="40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</row>
    <row r="566" spans="1:30" ht="15.75" customHeight="1" x14ac:dyDescent="0.4">
      <c r="A566" s="40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</row>
    <row r="567" spans="1:30" ht="15.75" customHeight="1" x14ac:dyDescent="0.4">
      <c r="A567" s="40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</row>
    <row r="568" spans="1:30" ht="15.75" customHeight="1" x14ac:dyDescent="0.4">
      <c r="A568" s="40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</row>
    <row r="569" spans="1:30" ht="15.75" customHeight="1" x14ac:dyDescent="0.4">
      <c r="A569" s="40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</row>
    <row r="570" spans="1:30" ht="15.75" customHeight="1" x14ac:dyDescent="0.4">
      <c r="A570" s="40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</row>
    <row r="571" spans="1:30" ht="15.75" customHeight="1" x14ac:dyDescent="0.4">
      <c r="A571" s="40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</row>
    <row r="572" spans="1:30" ht="15.75" customHeight="1" x14ac:dyDescent="0.4">
      <c r="A572" s="40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</row>
    <row r="573" spans="1:30" ht="15.75" customHeight="1" x14ac:dyDescent="0.4">
      <c r="A573" s="40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</row>
    <row r="574" spans="1:30" ht="15.75" customHeight="1" x14ac:dyDescent="0.4">
      <c r="A574" s="40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</row>
    <row r="575" spans="1:30" ht="15.75" customHeight="1" x14ac:dyDescent="0.4">
      <c r="A575" s="40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</row>
    <row r="576" spans="1:30" ht="15.75" customHeight="1" x14ac:dyDescent="0.4">
      <c r="A576" s="40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</row>
    <row r="577" spans="1:30" ht="15.75" customHeight="1" x14ac:dyDescent="0.4">
      <c r="A577" s="40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</row>
    <row r="578" spans="1:30" ht="15.75" customHeight="1" x14ac:dyDescent="0.4">
      <c r="A578" s="40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</row>
    <row r="579" spans="1:30" ht="15.75" customHeight="1" x14ac:dyDescent="0.4">
      <c r="A579" s="40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</row>
    <row r="580" spans="1:30" ht="15.75" customHeight="1" x14ac:dyDescent="0.4">
      <c r="A580" s="40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</row>
    <row r="581" spans="1:30" ht="15.75" customHeight="1" x14ac:dyDescent="0.4">
      <c r="A581" s="40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</row>
    <row r="582" spans="1:30" ht="15.75" customHeight="1" x14ac:dyDescent="0.4">
      <c r="A582" s="40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</row>
    <row r="583" spans="1:30" ht="15.75" customHeight="1" x14ac:dyDescent="0.4">
      <c r="A583" s="40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</row>
    <row r="584" spans="1:30" ht="15.75" customHeight="1" x14ac:dyDescent="0.4">
      <c r="A584" s="40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</row>
    <row r="585" spans="1:30" ht="15.75" customHeight="1" x14ac:dyDescent="0.4">
      <c r="A585" s="40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</row>
    <row r="586" spans="1:30" ht="15.75" customHeight="1" x14ac:dyDescent="0.4">
      <c r="A586" s="40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</row>
    <row r="587" spans="1:30" ht="15.75" customHeight="1" x14ac:dyDescent="0.4">
      <c r="A587" s="40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</row>
    <row r="588" spans="1:30" ht="15.75" customHeight="1" x14ac:dyDescent="0.4">
      <c r="A588" s="40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</row>
    <row r="589" spans="1:30" ht="15.75" customHeight="1" x14ac:dyDescent="0.4">
      <c r="A589" s="40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</row>
    <row r="590" spans="1:30" ht="15.75" customHeight="1" x14ac:dyDescent="0.4">
      <c r="A590" s="40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</row>
    <row r="591" spans="1:30" ht="15.75" customHeight="1" x14ac:dyDescent="0.4">
      <c r="A591" s="40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</row>
    <row r="592" spans="1:30" ht="15.75" customHeight="1" x14ac:dyDescent="0.4">
      <c r="A592" s="40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</row>
    <row r="593" spans="1:30" ht="15.75" customHeight="1" x14ac:dyDescent="0.4">
      <c r="A593" s="40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</row>
    <row r="594" spans="1:30" ht="15.75" customHeight="1" x14ac:dyDescent="0.4">
      <c r="A594" s="40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</row>
    <row r="595" spans="1:30" ht="15.75" customHeight="1" x14ac:dyDescent="0.4">
      <c r="A595" s="40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</row>
    <row r="596" spans="1:30" ht="15.75" customHeight="1" x14ac:dyDescent="0.4">
      <c r="A596" s="40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</row>
    <row r="597" spans="1:30" ht="15.75" customHeight="1" x14ac:dyDescent="0.4">
      <c r="A597" s="40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</row>
    <row r="598" spans="1:30" ht="15.75" customHeight="1" x14ac:dyDescent="0.4">
      <c r="A598" s="40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</row>
    <row r="599" spans="1:30" ht="15.75" customHeight="1" x14ac:dyDescent="0.4">
      <c r="A599" s="40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</row>
    <row r="600" spans="1:30" ht="15.75" customHeight="1" x14ac:dyDescent="0.4">
      <c r="A600" s="40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</row>
    <row r="601" spans="1:30" ht="15.75" customHeight="1" x14ac:dyDescent="0.4">
      <c r="A601" s="40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</row>
    <row r="602" spans="1:30" ht="15.75" customHeight="1" x14ac:dyDescent="0.4">
      <c r="A602" s="40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</row>
    <row r="603" spans="1:30" ht="15.75" customHeight="1" x14ac:dyDescent="0.4">
      <c r="A603" s="40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</row>
    <row r="604" spans="1:30" ht="15.75" customHeight="1" x14ac:dyDescent="0.4">
      <c r="A604" s="40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</row>
    <row r="605" spans="1:30" ht="15.75" customHeight="1" x14ac:dyDescent="0.4">
      <c r="A605" s="40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</row>
    <row r="606" spans="1:30" ht="15.75" customHeight="1" x14ac:dyDescent="0.4">
      <c r="A606" s="40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</row>
    <row r="607" spans="1:30" ht="15.75" customHeight="1" x14ac:dyDescent="0.4">
      <c r="A607" s="40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</row>
    <row r="608" spans="1:30" ht="15.75" customHeight="1" x14ac:dyDescent="0.4">
      <c r="A608" s="40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</row>
    <row r="609" spans="1:30" ht="15.75" customHeight="1" x14ac:dyDescent="0.4">
      <c r="A609" s="40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</row>
    <row r="610" spans="1:30" ht="15.75" customHeight="1" x14ac:dyDescent="0.4">
      <c r="A610" s="40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</row>
    <row r="611" spans="1:30" ht="15.75" customHeight="1" x14ac:dyDescent="0.4">
      <c r="A611" s="40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</row>
    <row r="612" spans="1:30" ht="15.75" customHeight="1" x14ac:dyDescent="0.4">
      <c r="A612" s="40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</row>
    <row r="613" spans="1:30" ht="15.75" customHeight="1" x14ac:dyDescent="0.4">
      <c r="A613" s="40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</row>
    <row r="614" spans="1:30" ht="15.75" customHeight="1" x14ac:dyDescent="0.4">
      <c r="A614" s="40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</row>
    <row r="615" spans="1:30" ht="15.75" customHeight="1" x14ac:dyDescent="0.4">
      <c r="A615" s="40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</row>
    <row r="616" spans="1:30" ht="15.75" customHeight="1" x14ac:dyDescent="0.4">
      <c r="A616" s="40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</row>
    <row r="617" spans="1:30" ht="15.75" customHeight="1" x14ac:dyDescent="0.4">
      <c r="A617" s="40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</row>
    <row r="618" spans="1:30" ht="15.75" customHeight="1" x14ac:dyDescent="0.4">
      <c r="A618" s="40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</row>
    <row r="619" spans="1:30" ht="15.75" customHeight="1" x14ac:dyDescent="0.4">
      <c r="A619" s="40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</row>
    <row r="620" spans="1:30" ht="15.75" customHeight="1" x14ac:dyDescent="0.4">
      <c r="A620" s="40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</row>
    <row r="621" spans="1:30" ht="15.75" customHeight="1" x14ac:dyDescent="0.4">
      <c r="A621" s="40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</row>
    <row r="622" spans="1:30" ht="15.75" customHeight="1" x14ac:dyDescent="0.4">
      <c r="A622" s="40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</row>
    <row r="623" spans="1:30" ht="15.75" customHeight="1" x14ac:dyDescent="0.4">
      <c r="A623" s="40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</row>
    <row r="624" spans="1:30" ht="15.75" customHeight="1" x14ac:dyDescent="0.4">
      <c r="A624" s="40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</row>
    <row r="625" spans="1:30" ht="15.75" customHeight="1" x14ac:dyDescent="0.4">
      <c r="A625" s="40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</row>
    <row r="626" spans="1:30" ht="15.75" customHeight="1" x14ac:dyDescent="0.4">
      <c r="A626" s="40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</row>
    <row r="627" spans="1:30" ht="15.75" customHeight="1" x14ac:dyDescent="0.4">
      <c r="A627" s="40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</row>
    <row r="628" spans="1:30" ht="15.75" customHeight="1" x14ac:dyDescent="0.4">
      <c r="A628" s="40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</row>
    <row r="629" spans="1:30" ht="15.75" customHeight="1" x14ac:dyDescent="0.4">
      <c r="A629" s="40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</row>
    <row r="630" spans="1:30" ht="15.75" customHeight="1" x14ac:dyDescent="0.4">
      <c r="A630" s="40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</row>
    <row r="631" spans="1:30" ht="15.75" customHeight="1" x14ac:dyDescent="0.4">
      <c r="A631" s="40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</row>
    <row r="632" spans="1:30" ht="15.75" customHeight="1" x14ac:dyDescent="0.4">
      <c r="A632" s="40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</row>
    <row r="633" spans="1:30" ht="15.75" customHeight="1" x14ac:dyDescent="0.4">
      <c r="A633" s="40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</row>
    <row r="634" spans="1:30" ht="15.75" customHeight="1" x14ac:dyDescent="0.4">
      <c r="A634" s="40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</row>
    <row r="635" spans="1:30" ht="15.75" customHeight="1" x14ac:dyDescent="0.4">
      <c r="A635" s="40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</row>
    <row r="636" spans="1:30" ht="15.75" customHeight="1" x14ac:dyDescent="0.4">
      <c r="A636" s="40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</row>
    <row r="637" spans="1:30" ht="15.75" customHeight="1" x14ac:dyDescent="0.4">
      <c r="A637" s="40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</row>
    <row r="638" spans="1:30" ht="15.75" customHeight="1" x14ac:dyDescent="0.4">
      <c r="A638" s="40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</row>
    <row r="639" spans="1:30" ht="15.75" customHeight="1" x14ac:dyDescent="0.4">
      <c r="A639" s="40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</row>
    <row r="640" spans="1:30" ht="15.75" customHeight="1" x14ac:dyDescent="0.4">
      <c r="A640" s="40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</row>
    <row r="641" spans="1:30" ht="15.75" customHeight="1" x14ac:dyDescent="0.4">
      <c r="A641" s="40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</row>
    <row r="642" spans="1:30" ht="15.75" customHeight="1" x14ac:dyDescent="0.4">
      <c r="A642" s="40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</row>
    <row r="643" spans="1:30" ht="15.75" customHeight="1" x14ac:dyDescent="0.4">
      <c r="A643" s="40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</row>
    <row r="644" spans="1:30" ht="15.75" customHeight="1" x14ac:dyDescent="0.4">
      <c r="A644" s="40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</row>
    <row r="645" spans="1:30" ht="15.75" customHeight="1" x14ac:dyDescent="0.4">
      <c r="A645" s="40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</row>
    <row r="646" spans="1:30" ht="15.75" customHeight="1" x14ac:dyDescent="0.4">
      <c r="A646" s="40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</row>
    <row r="647" spans="1:30" ht="15.75" customHeight="1" x14ac:dyDescent="0.4">
      <c r="A647" s="40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</row>
    <row r="648" spans="1:30" ht="15.75" customHeight="1" x14ac:dyDescent="0.4">
      <c r="A648" s="40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</row>
    <row r="649" spans="1:30" ht="15.75" customHeight="1" x14ac:dyDescent="0.4">
      <c r="A649" s="40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</row>
    <row r="650" spans="1:30" ht="15.75" customHeight="1" x14ac:dyDescent="0.4">
      <c r="A650" s="40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</row>
    <row r="651" spans="1:30" ht="15.75" customHeight="1" x14ac:dyDescent="0.4">
      <c r="A651" s="40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</row>
    <row r="652" spans="1:30" ht="15.75" customHeight="1" x14ac:dyDescent="0.4">
      <c r="A652" s="40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</row>
    <row r="653" spans="1:30" ht="15.75" customHeight="1" x14ac:dyDescent="0.4">
      <c r="A653" s="40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</row>
    <row r="654" spans="1:30" ht="15.75" customHeight="1" x14ac:dyDescent="0.4">
      <c r="A654" s="40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</row>
    <row r="655" spans="1:30" ht="15.75" customHeight="1" x14ac:dyDescent="0.4">
      <c r="A655" s="40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</row>
    <row r="656" spans="1:30" ht="15.75" customHeight="1" x14ac:dyDescent="0.4">
      <c r="A656" s="40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</row>
    <row r="657" spans="1:30" ht="15.75" customHeight="1" x14ac:dyDescent="0.4">
      <c r="A657" s="40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</row>
    <row r="658" spans="1:30" ht="15.75" customHeight="1" x14ac:dyDescent="0.4">
      <c r="A658" s="40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</row>
    <row r="659" spans="1:30" ht="15.75" customHeight="1" x14ac:dyDescent="0.4">
      <c r="A659" s="40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</row>
    <row r="660" spans="1:30" ht="15.75" customHeight="1" x14ac:dyDescent="0.4">
      <c r="A660" s="40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</row>
    <row r="661" spans="1:30" ht="15.75" customHeight="1" x14ac:dyDescent="0.4">
      <c r="A661" s="40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</row>
    <row r="662" spans="1:30" ht="15.75" customHeight="1" x14ac:dyDescent="0.4">
      <c r="A662" s="40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</row>
    <row r="663" spans="1:30" ht="15.75" customHeight="1" x14ac:dyDescent="0.4">
      <c r="A663" s="40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</row>
    <row r="664" spans="1:30" ht="15.75" customHeight="1" x14ac:dyDescent="0.4">
      <c r="A664" s="40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</row>
    <row r="665" spans="1:30" ht="15.75" customHeight="1" x14ac:dyDescent="0.4">
      <c r="A665" s="40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</row>
    <row r="666" spans="1:30" ht="15.75" customHeight="1" x14ac:dyDescent="0.4">
      <c r="A666" s="40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</row>
    <row r="667" spans="1:30" ht="15.75" customHeight="1" x14ac:dyDescent="0.4">
      <c r="A667" s="40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</row>
    <row r="668" spans="1:30" ht="15.75" customHeight="1" x14ac:dyDescent="0.4">
      <c r="A668" s="40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</row>
    <row r="669" spans="1:30" ht="15.75" customHeight="1" x14ac:dyDescent="0.4">
      <c r="A669" s="40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</row>
    <row r="670" spans="1:30" ht="15.75" customHeight="1" x14ac:dyDescent="0.4">
      <c r="A670" s="40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</row>
    <row r="671" spans="1:30" ht="15.75" customHeight="1" x14ac:dyDescent="0.4">
      <c r="A671" s="40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</row>
    <row r="672" spans="1:30" ht="15.75" customHeight="1" x14ac:dyDescent="0.4">
      <c r="A672" s="40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</row>
    <row r="673" spans="1:30" ht="15.75" customHeight="1" x14ac:dyDescent="0.4">
      <c r="A673" s="40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</row>
    <row r="674" spans="1:30" ht="15.75" customHeight="1" x14ac:dyDescent="0.4">
      <c r="A674" s="40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</row>
    <row r="675" spans="1:30" ht="15.75" customHeight="1" x14ac:dyDescent="0.4">
      <c r="A675" s="40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</row>
    <row r="676" spans="1:30" ht="15.75" customHeight="1" x14ac:dyDescent="0.4">
      <c r="A676" s="40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</row>
    <row r="677" spans="1:30" ht="15.75" customHeight="1" x14ac:dyDescent="0.4">
      <c r="A677" s="40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</row>
    <row r="678" spans="1:30" ht="15.75" customHeight="1" x14ac:dyDescent="0.4">
      <c r="A678" s="40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</row>
    <row r="679" spans="1:30" ht="15.75" customHeight="1" x14ac:dyDescent="0.4">
      <c r="A679" s="40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</row>
    <row r="680" spans="1:30" ht="15.75" customHeight="1" x14ac:dyDescent="0.4">
      <c r="A680" s="40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</row>
    <row r="681" spans="1:30" ht="15.75" customHeight="1" x14ac:dyDescent="0.4">
      <c r="A681" s="40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</row>
    <row r="682" spans="1:30" ht="15.75" customHeight="1" x14ac:dyDescent="0.4">
      <c r="A682" s="40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</row>
    <row r="683" spans="1:30" ht="15.75" customHeight="1" x14ac:dyDescent="0.4">
      <c r="A683" s="40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</row>
    <row r="684" spans="1:30" ht="15.75" customHeight="1" x14ac:dyDescent="0.4">
      <c r="A684" s="40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</row>
    <row r="685" spans="1:30" ht="15.75" customHeight="1" x14ac:dyDescent="0.4">
      <c r="A685" s="40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</row>
    <row r="686" spans="1:30" ht="15.75" customHeight="1" x14ac:dyDescent="0.4">
      <c r="A686" s="40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</row>
    <row r="687" spans="1:30" ht="15.75" customHeight="1" x14ac:dyDescent="0.4">
      <c r="A687" s="40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</row>
    <row r="688" spans="1:30" ht="15.75" customHeight="1" x14ac:dyDescent="0.4">
      <c r="A688" s="40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</row>
    <row r="689" spans="1:30" ht="15.75" customHeight="1" x14ac:dyDescent="0.4">
      <c r="A689" s="40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</row>
    <row r="690" spans="1:30" ht="15.75" customHeight="1" x14ac:dyDescent="0.4">
      <c r="A690" s="40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</row>
    <row r="691" spans="1:30" ht="15.75" customHeight="1" x14ac:dyDescent="0.4">
      <c r="A691" s="40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</row>
    <row r="692" spans="1:30" ht="15.75" customHeight="1" x14ac:dyDescent="0.4">
      <c r="A692" s="40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</row>
    <row r="693" spans="1:30" ht="15.75" customHeight="1" x14ac:dyDescent="0.4">
      <c r="A693" s="40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</row>
    <row r="694" spans="1:30" ht="15.75" customHeight="1" x14ac:dyDescent="0.4">
      <c r="A694" s="40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</row>
    <row r="695" spans="1:30" ht="15.75" customHeight="1" x14ac:dyDescent="0.4">
      <c r="A695" s="40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</row>
    <row r="696" spans="1:30" ht="15.75" customHeight="1" x14ac:dyDescent="0.4">
      <c r="A696" s="40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</row>
    <row r="697" spans="1:30" ht="15.75" customHeight="1" x14ac:dyDescent="0.4">
      <c r="A697" s="40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</row>
    <row r="698" spans="1:30" ht="15.75" customHeight="1" x14ac:dyDescent="0.4">
      <c r="A698" s="40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</row>
    <row r="699" spans="1:30" ht="15.75" customHeight="1" x14ac:dyDescent="0.4">
      <c r="A699" s="40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</row>
    <row r="700" spans="1:30" ht="15.75" customHeight="1" x14ac:dyDescent="0.4">
      <c r="A700" s="40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</row>
    <row r="701" spans="1:30" ht="15.75" customHeight="1" x14ac:dyDescent="0.4">
      <c r="A701" s="40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</row>
    <row r="702" spans="1:30" ht="15.75" customHeight="1" x14ac:dyDescent="0.4">
      <c r="A702" s="40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</row>
    <row r="703" spans="1:30" ht="15.75" customHeight="1" x14ac:dyDescent="0.4">
      <c r="A703" s="40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</row>
    <row r="704" spans="1:30" ht="15.75" customHeight="1" x14ac:dyDescent="0.4">
      <c r="A704" s="40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</row>
    <row r="705" spans="1:30" ht="15.75" customHeight="1" x14ac:dyDescent="0.4">
      <c r="A705" s="40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</row>
    <row r="706" spans="1:30" ht="15.75" customHeight="1" x14ac:dyDescent="0.4">
      <c r="A706" s="40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</row>
    <row r="707" spans="1:30" ht="15.75" customHeight="1" x14ac:dyDescent="0.4">
      <c r="A707" s="40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</row>
    <row r="708" spans="1:30" ht="15.75" customHeight="1" x14ac:dyDescent="0.4">
      <c r="A708" s="40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</row>
    <row r="709" spans="1:30" ht="15.75" customHeight="1" x14ac:dyDescent="0.4">
      <c r="A709" s="40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</row>
    <row r="710" spans="1:30" ht="15.75" customHeight="1" x14ac:dyDescent="0.4">
      <c r="A710" s="40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</row>
    <row r="711" spans="1:30" ht="15.75" customHeight="1" x14ac:dyDescent="0.4">
      <c r="A711" s="40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</row>
    <row r="712" spans="1:30" ht="15.75" customHeight="1" x14ac:dyDescent="0.4">
      <c r="A712" s="40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</row>
    <row r="713" spans="1:30" ht="15.75" customHeight="1" x14ac:dyDescent="0.4">
      <c r="A713" s="40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</row>
    <row r="714" spans="1:30" ht="15.75" customHeight="1" x14ac:dyDescent="0.4">
      <c r="A714" s="40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</row>
    <row r="715" spans="1:30" ht="15.75" customHeight="1" x14ac:dyDescent="0.4">
      <c r="A715" s="40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</row>
    <row r="716" spans="1:30" ht="15.75" customHeight="1" x14ac:dyDescent="0.4">
      <c r="A716" s="40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</row>
    <row r="717" spans="1:30" ht="15.75" customHeight="1" x14ac:dyDescent="0.4">
      <c r="A717" s="40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</row>
    <row r="718" spans="1:30" ht="15.75" customHeight="1" x14ac:dyDescent="0.4">
      <c r="A718" s="40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</row>
    <row r="719" spans="1:30" ht="15.75" customHeight="1" x14ac:dyDescent="0.4">
      <c r="A719" s="40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</row>
    <row r="720" spans="1:30" ht="15.75" customHeight="1" x14ac:dyDescent="0.4">
      <c r="A720" s="40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</row>
    <row r="721" spans="1:30" ht="15.75" customHeight="1" x14ac:dyDescent="0.4">
      <c r="A721" s="40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</row>
    <row r="722" spans="1:30" ht="15.75" customHeight="1" x14ac:dyDescent="0.4">
      <c r="A722" s="40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</row>
    <row r="723" spans="1:30" ht="15.75" customHeight="1" x14ac:dyDescent="0.4">
      <c r="A723" s="40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</row>
    <row r="724" spans="1:30" ht="15.75" customHeight="1" x14ac:dyDescent="0.4">
      <c r="A724" s="40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</row>
    <row r="725" spans="1:30" ht="15.75" customHeight="1" x14ac:dyDescent="0.4">
      <c r="A725" s="40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</row>
    <row r="726" spans="1:30" ht="15.75" customHeight="1" x14ac:dyDescent="0.4">
      <c r="A726" s="40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</row>
    <row r="727" spans="1:30" ht="15.75" customHeight="1" x14ac:dyDescent="0.4">
      <c r="A727" s="40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</row>
    <row r="728" spans="1:30" ht="15.75" customHeight="1" x14ac:dyDescent="0.4">
      <c r="A728" s="40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</row>
    <row r="729" spans="1:30" ht="15.75" customHeight="1" x14ac:dyDescent="0.4">
      <c r="A729" s="40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</row>
    <row r="730" spans="1:30" ht="15.75" customHeight="1" x14ac:dyDescent="0.4">
      <c r="A730" s="40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</row>
    <row r="731" spans="1:30" ht="15.75" customHeight="1" x14ac:dyDescent="0.4">
      <c r="A731" s="40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</row>
    <row r="732" spans="1:30" ht="15.75" customHeight="1" x14ac:dyDescent="0.4">
      <c r="A732" s="40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</row>
    <row r="733" spans="1:30" ht="15.75" customHeight="1" x14ac:dyDescent="0.4">
      <c r="A733" s="40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</row>
    <row r="734" spans="1:30" ht="15.75" customHeight="1" x14ac:dyDescent="0.4">
      <c r="A734" s="40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</row>
    <row r="735" spans="1:30" ht="15.75" customHeight="1" x14ac:dyDescent="0.4">
      <c r="A735" s="40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</row>
    <row r="736" spans="1:30" ht="15.75" customHeight="1" x14ac:dyDescent="0.4">
      <c r="A736" s="40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</row>
    <row r="737" spans="1:30" ht="15.75" customHeight="1" x14ac:dyDescent="0.4">
      <c r="A737" s="40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</row>
    <row r="738" spans="1:30" ht="15.75" customHeight="1" x14ac:dyDescent="0.4">
      <c r="A738" s="40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</row>
    <row r="739" spans="1:30" ht="15.75" customHeight="1" x14ac:dyDescent="0.4">
      <c r="A739" s="40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</row>
    <row r="740" spans="1:30" ht="15.75" customHeight="1" x14ac:dyDescent="0.4">
      <c r="A740" s="40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</row>
    <row r="741" spans="1:30" ht="15.75" customHeight="1" x14ac:dyDescent="0.4">
      <c r="A741" s="40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</row>
    <row r="742" spans="1:30" ht="15.75" customHeight="1" x14ac:dyDescent="0.4">
      <c r="A742" s="40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</row>
    <row r="743" spans="1:30" ht="15.75" customHeight="1" x14ac:dyDescent="0.4">
      <c r="A743" s="40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</row>
    <row r="744" spans="1:30" ht="15.75" customHeight="1" x14ac:dyDescent="0.4">
      <c r="A744" s="40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</row>
    <row r="745" spans="1:30" ht="15.75" customHeight="1" x14ac:dyDescent="0.4">
      <c r="A745" s="40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</row>
    <row r="746" spans="1:30" ht="15.75" customHeight="1" x14ac:dyDescent="0.4">
      <c r="A746" s="40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</row>
    <row r="747" spans="1:30" ht="15.75" customHeight="1" x14ac:dyDescent="0.4">
      <c r="A747" s="40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</row>
    <row r="748" spans="1:30" ht="15.75" customHeight="1" x14ac:dyDescent="0.4">
      <c r="A748" s="40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</row>
    <row r="749" spans="1:30" ht="15.75" customHeight="1" x14ac:dyDescent="0.4">
      <c r="A749" s="40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</row>
    <row r="750" spans="1:30" ht="15.75" customHeight="1" x14ac:dyDescent="0.4">
      <c r="A750" s="40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</row>
    <row r="751" spans="1:30" ht="15.75" customHeight="1" x14ac:dyDescent="0.4">
      <c r="A751" s="40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</row>
    <row r="752" spans="1:30" ht="15.75" customHeight="1" x14ac:dyDescent="0.4">
      <c r="A752" s="40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</row>
    <row r="753" spans="1:30" ht="15.75" customHeight="1" x14ac:dyDescent="0.4">
      <c r="A753" s="40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</row>
    <row r="754" spans="1:30" ht="15.75" customHeight="1" x14ac:dyDescent="0.4">
      <c r="A754" s="40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</row>
    <row r="755" spans="1:30" ht="15.75" customHeight="1" x14ac:dyDescent="0.4">
      <c r="A755" s="40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</row>
    <row r="756" spans="1:30" ht="15.75" customHeight="1" x14ac:dyDescent="0.4">
      <c r="A756" s="40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</row>
    <row r="757" spans="1:30" ht="15.75" customHeight="1" x14ac:dyDescent="0.4">
      <c r="A757" s="40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</row>
    <row r="758" spans="1:30" ht="15.75" customHeight="1" x14ac:dyDescent="0.4">
      <c r="A758" s="40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</row>
    <row r="759" spans="1:30" ht="15.75" customHeight="1" x14ac:dyDescent="0.4">
      <c r="A759" s="40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</row>
    <row r="760" spans="1:30" ht="15.75" customHeight="1" x14ac:dyDescent="0.4">
      <c r="A760" s="40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</row>
    <row r="761" spans="1:30" ht="15.75" customHeight="1" x14ac:dyDescent="0.4">
      <c r="A761" s="40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</row>
    <row r="762" spans="1:30" ht="15.75" customHeight="1" x14ac:dyDescent="0.4">
      <c r="A762" s="40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</row>
    <row r="763" spans="1:30" ht="15.75" customHeight="1" x14ac:dyDescent="0.4">
      <c r="A763" s="40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</row>
    <row r="764" spans="1:30" ht="15.75" customHeight="1" x14ac:dyDescent="0.4">
      <c r="A764" s="40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</row>
    <row r="765" spans="1:30" ht="15.75" customHeight="1" x14ac:dyDescent="0.4">
      <c r="A765" s="40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</row>
    <row r="766" spans="1:30" ht="15.75" customHeight="1" x14ac:dyDescent="0.4">
      <c r="A766" s="40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</row>
    <row r="767" spans="1:30" ht="15.75" customHeight="1" x14ac:dyDescent="0.4">
      <c r="A767" s="40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</row>
    <row r="768" spans="1:30" ht="15.75" customHeight="1" x14ac:dyDescent="0.4">
      <c r="A768" s="40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</row>
    <row r="769" spans="1:30" ht="15.75" customHeight="1" x14ac:dyDescent="0.4">
      <c r="A769" s="40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</row>
    <row r="770" spans="1:30" ht="15.75" customHeight="1" x14ac:dyDescent="0.4">
      <c r="A770" s="40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</row>
    <row r="771" spans="1:30" ht="15.75" customHeight="1" x14ac:dyDescent="0.4">
      <c r="A771" s="40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</row>
    <row r="772" spans="1:30" ht="15.75" customHeight="1" x14ac:dyDescent="0.4">
      <c r="A772" s="40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</row>
    <row r="773" spans="1:30" ht="15.75" customHeight="1" x14ac:dyDescent="0.4">
      <c r="A773" s="40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</row>
    <row r="774" spans="1:30" ht="15.75" customHeight="1" x14ac:dyDescent="0.4">
      <c r="A774" s="40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</row>
    <row r="775" spans="1:30" ht="15.75" customHeight="1" x14ac:dyDescent="0.4">
      <c r="A775" s="40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</row>
    <row r="776" spans="1:30" ht="15.75" customHeight="1" x14ac:dyDescent="0.4">
      <c r="A776" s="40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</row>
    <row r="777" spans="1:30" ht="15.75" customHeight="1" x14ac:dyDescent="0.4">
      <c r="A777" s="40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</row>
    <row r="778" spans="1:30" ht="15.75" customHeight="1" x14ac:dyDescent="0.4">
      <c r="A778" s="40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</row>
    <row r="779" spans="1:30" ht="15.75" customHeight="1" x14ac:dyDescent="0.4">
      <c r="A779" s="40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</row>
    <row r="780" spans="1:30" ht="15.75" customHeight="1" x14ac:dyDescent="0.4">
      <c r="A780" s="40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</row>
    <row r="781" spans="1:30" ht="15.75" customHeight="1" x14ac:dyDescent="0.4">
      <c r="A781" s="40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</row>
    <row r="782" spans="1:30" ht="15.75" customHeight="1" x14ac:dyDescent="0.4">
      <c r="A782" s="40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</row>
    <row r="783" spans="1:30" ht="15.75" customHeight="1" x14ac:dyDescent="0.4">
      <c r="A783" s="40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</row>
    <row r="784" spans="1:30" ht="15.75" customHeight="1" x14ac:dyDescent="0.4">
      <c r="A784" s="40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</row>
    <row r="785" spans="1:30" ht="15.75" customHeight="1" x14ac:dyDescent="0.4">
      <c r="A785" s="40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</row>
    <row r="786" spans="1:30" ht="15.75" customHeight="1" x14ac:dyDescent="0.4">
      <c r="A786" s="40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</row>
    <row r="787" spans="1:30" ht="15.75" customHeight="1" x14ac:dyDescent="0.4">
      <c r="A787" s="40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</row>
    <row r="788" spans="1:30" ht="15.75" customHeight="1" x14ac:dyDescent="0.4">
      <c r="A788" s="40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</row>
    <row r="789" spans="1:30" ht="15.75" customHeight="1" x14ac:dyDescent="0.4">
      <c r="A789" s="40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</row>
    <row r="790" spans="1:30" ht="15.75" customHeight="1" x14ac:dyDescent="0.4">
      <c r="A790" s="40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</row>
    <row r="791" spans="1:30" ht="15.75" customHeight="1" x14ac:dyDescent="0.4">
      <c r="A791" s="40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</row>
    <row r="792" spans="1:30" ht="15.75" customHeight="1" x14ac:dyDescent="0.4">
      <c r="A792" s="40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</row>
    <row r="793" spans="1:30" ht="15.75" customHeight="1" x14ac:dyDescent="0.4">
      <c r="A793" s="40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</row>
    <row r="794" spans="1:30" ht="15.75" customHeight="1" x14ac:dyDescent="0.4">
      <c r="A794" s="40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</row>
    <row r="795" spans="1:30" ht="15.75" customHeight="1" x14ac:dyDescent="0.4">
      <c r="A795" s="40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</row>
    <row r="796" spans="1:30" ht="15.75" customHeight="1" x14ac:dyDescent="0.4">
      <c r="A796" s="40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</row>
    <row r="797" spans="1:30" ht="15.75" customHeight="1" x14ac:dyDescent="0.4">
      <c r="A797" s="40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</row>
    <row r="798" spans="1:30" ht="15.75" customHeight="1" x14ac:dyDescent="0.4">
      <c r="A798" s="40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</row>
    <row r="799" spans="1:30" ht="15.75" customHeight="1" x14ac:dyDescent="0.4">
      <c r="A799" s="40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</row>
    <row r="800" spans="1:30" ht="15.75" customHeight="1" x14ac:dyDescent="0.4">
      <c r="A800" s="40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</row>
    <row r="801" spans="1:30" ht="15.75" customHeight="1" x14ac:dyDescent="0.4">
      <c r="A801" s="40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</row>
    <row r="802" spans="1:30" ht="15.75" customHeight="1" x14ac:dyDescent="0.4">
      <c r="A802" s="40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</row>
    <row r="803" spans="1:30" ht="15.75" customHeight="1" x14ac:dyDescent="0.4">
      <c r="A803" s="40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</row>
    <row r="804" spans="1:30" ht="15.75" customHeight="1" x14ac:dyDescent="0.4">
      <c r="A804" s="40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</row>
    <row r="805" spans="1:30" ht="15.75" customHeight="1" x14ac:dyDescent="0.4">
      <c r="A805" s="40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</row>
    <row r="806" spans="1:30" ht="15.75" customHeight="1" x14ac:dyDescent="0.4">
      <c r="A806" s="40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</row>
    <row r="807" spans="1:30" ht="15.75" customHeight="1" x14ac:dyDescent="0.4">
      <c r="A807" s="40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</row>
    <row r="808" spans="1:30" ht="15.75" customHeight="1" x14ac:dyDescent="0.4">
      <c r="A808" s="40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</row>
    <row r="809" spans="1:30" ht="15.75" customHeight="1" x14ac:dyDescent="0.4">
      <c r="A809" s="40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</row>
    <row r="810" spans="1:30" ht="15.75" customHeight="1" x14ac:dyDescent="0.4">
      <c r="A810" s="40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</row>
    <row r="811" spans="1:30" ht="15.75" customHeight="1" x14ac:dyDescent="0.4">
      <c r="A811" s="40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</row>
    <row r="812" spans="1:30" ht="15.75" customHeight="1" x14ac:dyDescent="0.4">
      <c r="A812" s="40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</row>
    <row r="813" spans="1:30" ht="15.75" customHeight="1" x14ac:dyDescent="0.4">
      <c r="A813" s="40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</row>
    <row r="814" spans="1:30" ht="15.75" customHeight="1" x14ac:dyDescent="0.4">
      <c r="A814" s="40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</row>
    <row r="815" spans="1:30" ht="15.75" customHeight="1" x14ac:dyDescent="0.4">
      <c r="A815" s="40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</row>
    <row r="816" spans="1:30" ht="15.75" customHeight="1" x14ac:dyDescent="0.4">
      <c r="A816" s="40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</row>
    <row r="817" spans="1:30" ht="15.75" customHeight="1" x14ac:dyDescent="0.4">
      <c r="A817" s="40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</row>
    <row r="818" spans="1:30" ht="15.75" customHeight="1" x14ac:dyDescent="0.4">
      <c r="A818" s="40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</row>
    <row r="819" spans="1:30" ht="15.75" customHeight="1" x14ac:dyDescent="0.4">
      <c r="A819" s="40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</row>
    <row r="820" spans="1:30" ht="15.75" customHeight="1" x14ac:dyDescent="0.4">
      <c r="A820" s="40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</row>
    <row r="821" spans="1:30" ht="15.75" customHeight="1" x14ac:dyDescent="0.4">
      <c r="A821" s="40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</row>
    <row r="822" spans="1:30" ht="15.75" customHeight="1" x14ac:dyDescent="0.4">
      <c r="A822" s="40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</row>
    <row r="823" spans="1:30" ht="15.75" customHeight="1" x14ac:dyDescent="0.4">
      <c r="A823" s="40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</row>
    <row r="824" spans="1:30" ht="15.75" customHeight="1" x14ac:dyDescent="0.4">
      <c r="A824" s="40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</row>
    <row r="825" spans="1:30" ht="15.75" customHeight="1" x14ac:dyDescent="0.4">
      <c r="A825" s="40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</row>
    <row r="826" spans="1:30" ht="15.75" customHeight="1" x14ac:dyDescent="0.4">
      <c r="A826" s="40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</row>
    <row r="827" spans="1:30" ht="15.75" customHeight="1" x14ac:dyDescent="0.4">
      <c r="A827" s="40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</row>
    <row r="828" spans="1:30" ht="15.75" customHeight="1" x14ac:dyDescent="0.4">
      <c r="A828" s="40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</row>
    <row r="829" spans="1:30" ht="15.75" customHeight="1" x14ac:dyDescent="0.4">
      <c r="A829" s="40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</row>
    <row r="830" spans="1:30" ht="15.75" customHeight="1" x14ac:dyDescent="0.4">
      <c r="A830" s="40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</row>
    <row r="831" spans="1:30" ht="15.75" customHeight="1" x14ac:dyDescent="0.4">
      <c r="A831" s="40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</row>
    <row r="832" spans="1:30" ht="15.75" customHeight="1" x14ac:dyDescent="0.4">
      <c r="A832" s="40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</row>
    <row r="833" spans="1:30" ht="15.75" customHeight="1" x14ac:dyDescent="0.4">
      <c r="A833" s="40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</row>
    <row r="834" spans="1:30" ht="15.75" customHeight="1" x14ac:dyDescent="0.4">
      <c r="A834" s="40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</row>
    <row r="835" spans="1:30" ht="15.75" customHeight="1" x14ac:dyDescent="0.4">
      <c r="A835" s="40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</row>
    <row r="836" spans="1:30" ht="15.75" customHeight="1" x14ac:dyDescent="0.4">
      <c r="A836" s="40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</row>
    <row r="837" spans="1:30" ht="15.75" customHeight="1" x14ac:dyDescent="0.4">
      <c r="A837" s="40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</row>
    <row r="838" spans="1:30" ht="15.75" customHeight="1" x14ac:dyDescent="0.4">
      <c r="A838" s="40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</row>
    <row r="839" spans="1:30" ht="15.75" customHeight="1" x14ac:dyDescent="0.4">
      <c r="A839" s="40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</row>
    <row r="840" spans="1:30" ht="15.75" customHeight="1" x14ac:dyDescent="0.4">
      <c r="A840" s="40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</row>
    <row r="841" spans="1:30" ht="15.75" customHeight="1" x14ac:dyDescent="0.4">
      <c r="A841" s="40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</row>
    <row r="842" spans="1:30" ht="15.75" customHeight="1" x14ac:dyDescent="0.4">
      <c r="A842" s="40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</row>
    <row r="843" spans="1:30" ht="15.75" customHeight="1" x14ac:dyDescent="0.4">
      <c r="A843" s="40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</row>
    <row r="844" spans="1:30" ht="15.75" customHeight="1" x14ac:dyDescent="0.4">
      <c r="A844" s="40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</row>
    <row r="845" spans="1:30" ht="15.75" customHeight="1" x14ac:dyDescent="0.4">
      <c r="A845" s="40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</row>
    <row r="846" spans="1:30" ht="15.75" customHeight="1" x14ac:dyDescent="0.4">
      <c r="A846" s="40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</row>
    <row r="847" spans="1:30" ht="15.75" customHeight="1" x14ac:dyDescent="0.4">
      <c r="A847" s="40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</row>
    <row r="848" spans="1:30" ht="15.75" customHeight="1" x14ac:dyDescent="0.4">
      <c r="A848" s="40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</row>
    <row r="849" spans="1:30" ht="15.75" customHeight="1" x14ac:dyDescent="0.4">
      <c r="A849" s="40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</row>
    <row r="850" spans="1:30" ht="15.75" customHeight="1" x14ac:dyDescent="0.4">
      <c r="A850" s="40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</row>
    <row r="851" spans="1:30" ht="15.75" customHeight="1" x14ac:dyDescent="0.4">
      <c r="A851" s="40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</row>
    <row r="852" spans="1:30" ht="15.75" customHeight="1" x14ac:dyDescent="0.4">
      <c r="A852" s="40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</row>
    <row r="853" spans="1:30" ht="15.75" customHeight="1" x14ac:dyDescent="0.4">
      <c r="A853" s="40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</row>
    <row r="854" spans="1:30" ht="15.75" customHeight="1" x14ac:dyDescent="0.4">
      <c r="A854" s="40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</row>
    <row r="855" spans="1:30" ht="15.75" customHeight="1" x14ac:dyDescent="0.4">
      <c r="A855" s="40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</row>
    <row r="856" spans="1:30" ht="15.75" customHeight="1" x14ac:dyDescent="0.4">
      <c r="A856" s="40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</row>
    <row r="857" spans="1:30" ht="15.75" customHeight="1" x14ac:dyDescent="0.4">
      <c r="A857" s="40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</row>
    <row r="858" spans="1:30" ht="15.75" customHeight="1" x14ac:dyDescent="0.4">
      <c r="A858" s="40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</row>
    <row r="859" spans="1:30" ht="15.75" customHeight="1" x14ac:dyDescent="0.4">
      <c r="A859" s="40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</row>
    <row r="860" spans="1:30" ht="15.75" customHeight="1" x14ac:dyDescent="0.4">
      <c r="A860" s="40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</row>
    <row r="861" spans="1:30" ht="15.75" customHeight="1" x14ac:dyDescent="0.4">
      <c r="A861" s="40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</row>
    <row r="862" spans="1:30" ht="15.75" customHeight="1" x14ac:dyDescent="0.4">
      <c r="A862" s="40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</row>
    <row r="863" spans="1:30" ht="15.75" customHeight="1" x14ac:dyDescent="0.4">
      <c r="A863" s="40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</row>
    <row r="864" spans="1:30" ht="15.75" customHeight="1" x14ac:dyDescent="0.4">
      <c r="A864" s="40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</row>
    <row r="865" spans="1:30" ht="15.75" customHeight="1" x14ac:dyDescent="0.4">
      <c r="A865" s="40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</row>
    <row r="866" spans="1:30" ht="15.75" customHeight="1" x14ac:dyDescent="0.4">
      <c r="A866" s="40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</row>
    <row r="867" spans="1:30" ht="15.75" customHeight="1" x14ac:dyDescent="0.4">
      <c r="A867" s="40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</row>
    <row r="868" spans="1:30" ht="15.75" customHeight="1" x14ac:dyDescent="0.4">
      <c r="A868" s="40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</row>
    <row r="869" spans="1:30" ht="15.75" customHeight="1" x14ac:dyDescent="0.4">
      <c r="A869" s="40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</row>
    <row r="870" spans="1:30" ht="15.75" customHeight="1" x14ac:dyDescent="0.4">
      <c r="A870" s="40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</row>
    <row r="871" spans="1:30" ht="15.75" customHeight="1" x14ac:dyDescent="0.4">
      <c r="A871" s="40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</row>
    <row r="872" spans="1:30" ht="15.75" customHeight="1" x14ac:dyDescent="0.4">
      <c r="A872" s="40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</row>
    <row r="873" spans="1:30" ht="15.75" customHeight="1" x14ac:dyDescent="0.4">
      <c r="A873" s="40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</row>
    <row r="874" spans="1:30" ht="15.75" customHeight="1" x14ac:dyDescent="0.4">
      <c r="A874" s="40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</row>
    <row r="875" spans="1:30" ht="15.75" customHeight="1" x14ac:dyDescent="0.4">
      <c r="A875" s="40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</row>
    <row r="876" spans="1:30" ht="15.75" customHeight="1" x14ac:dyDescent="0.4">
      <c r="A876" s="40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</row>
    <row r="877" spans="1:30" ht="15.75" customHeight="1" x14ac:dyDescent="0.4">
      <c r="A877" s="40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</row>
    <row r="878" spans="1:30" ht="15.75" customHeight="1" x14ac:dyDescent="0.4">
      <c r="A878" s="40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</row>
    <row r="879" spans="1:30" ht="15.75" customHeight="1" x14ac:dyDescent="0.4">
      <c r="A879" s="40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</row>
    <row r="880" spans="1:30" ht="15.75" customHeight="1" x14ac:dyDescent="0.4">
      <c r="A880" s="40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</row>
    <row r="881" spans="1:30" ht="15.75" customHeight="1" x14ac:dyDescent="0.4">
      <c r="A881" s="40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</row>
    <row r="882" spans="1:30" ht="15.75" customHeight="1" x14ac:dyDescent="0.4">
      <c r="A882" s="40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</row>
    <row r="883" spans="1:30" ht="15.75" customHeight="1" x14ac:dyDescent="0.4">
      <c r="A883" s="40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</row>
    <row r="884" spans="1:30" ht="15.75" customHeight="1" x14ac:dyDescent="0.4">
      <c r="A884" s="40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</row>
    <row r="885" spans="1:30" ht="15.75" customHeight="1" x14ac:dyDescent="0.4">
      <c r="A885" s="40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</row>
    <row r="886" spans="1:30" ht="15.75" customHeight="1" x14ac:dyDescent="0.4">
      <c r="A886" s="40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</row>
    <row r="887" spans="1:30" ht="15.75" customHeight="1" x14ac:dyDescent="0.4">
      <c r="A887" s="40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</row>
    <row r="888" spans="1:30" ht="15.75" customHeight="1" x14ac:dyDescent="0.4">
      <c r="A888" s="40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</row>
    <row r="889" spans="1:30" ht="15.75" customHeight="1" x14ac:dyDescent="0.4">
      <c r="A889" s="40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</row>
    <row r="890" spans="1:30" ht="15.75" customHeight="1" x14ac:dyDescent="0.4">
      <c r="A890" s="40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</row>
    <row r="891" spans="1:30" ht="15.75" customHeight="1" x14ac:dyDescent="0.4">
      <c r="A891" s="40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</row>
    <row r="892" spans="1:30" ht="15.75" customHeight="1" x14ac:dyDescent="0.4">
      <c r="A892" s="40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</row>
    <row r="893" spans="1:30" ht="15.75" customHeight="1" x14ac:dyDescent="0.4">
      <c r="A893" s="40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</row>
    <row r="894" spans="1:30" ht="15.75" customHeight="1" x14ac:dyDescent="0.4">
      <c r="A894" s="40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</row>
    <row r="895" spans="1:30" ht="15.75" customHeight="1" x14ac:dyDescent="0.4">
      <c r="A895" s="40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</row>
    <row r="896" spans="1:30" ht="15.75" customHeight="1" x14ac:dyDescent="0.4">
      <c r="A896" s="40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</row>
    <row r="897" spans="1:30" ht="15.75" customHeight="1" x14ac:dyDescent="0.4">
      <c r="A897" s="40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</row>
    <row r="898" spans="1:30" ht="15.75" customHeight="1" x14ac:dyDescent="0.4">
      <c r="A898" s="40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</row>
    <row r="899" spans="1:30" ht="15.75" customHeight="1" x14ac:dyDescent="0.4">
      <c r="A899" s="40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</row>
    <row r="900" spans="1:30" ht="15.75" customHeight="1" x14ac:dyDescent="0.4">
      <c r="A900" s="40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</row>
    <row r="901" spans="1:30" ht="15.75" customHeight="1" x14ac:dyDescent="0.4">
      <c r="A901" s="40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</row>
    <row r="902" spans="1:30" ht="15.75" customHeight="1" x14ac:dyDescent="0.4">
      <c r="A902" s="40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</row>
    <row r="903" spans="1:30" ht="15.75" customHeight="1" x14ac:dyDescent="0.4">
      <c r="A903" s="40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</row>
    <row r="904" spans="1:30" ht="15.75" customHeight="1" x14ac:dyDescent="0.4">
      <c r="A904" s="40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</row>
    <row r="905" spans="1:30" ht="15.75" customHeight="1" x14ac:dyDescent="0.4">
      <c r="A905" s="40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</row>
    <row r="906" spans="1:30" ht="15.75" customHeight="1" x14ac:dyDescent="0.4">
      <c r="A906" s="40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</row>
    <row r="907" spans="1:30" ht="15.75" customHeight="1" x14ac:dyDescent="0.4">
      <c r="A907" s="40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</row>
    <row r="908" spans="1:30" ht="15.75" customHeight="1" x14ac:dyDescent="0.4">
      <c r="A908" s="40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</row>
    <row r="909" spans="1:30" ht="15.75" customHeight="1" x14ac:dyDescent="0.4">
      <c r="A909" s="40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</row>
    <row r="910" spans="1:30" ht="15.75" customHeight="1" x14ac:dyDescent="0.4">
      <c r="A910" s="40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</row>
    <row r="911" spans="1:30" ht="15.75" customHeight="1" x14ac:dyDescent="0.4">
      <c r="A911" s="40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</row>
    <row r="912" spans="1:30" ht="15.75" customHeight="1" x14ac:dyDescent="0.4">
      <c r="A912" s="40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</row>
    <row r="913" spans="1:30" ht="15.75" customHeight="1" x14ac:dyDescent="0.4">
      <c r="A913" s="40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</row>
    <row r="914" spans="1:30" ht="15.75" customHeight="1" x14ac:dyDescent="0.4">
      <c r="A914" s="40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</row>
    <row r="915" spans="1:30" ht="15.75" customHeight="1" x14ac:dyDescent="0.4">
      <c r="A915" s="40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</row>
    <row r="916" spans="1:30" ht="15.75" customHeight="1" x14ac:dyDescent="0.4">
      <c r="A916" s="40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</row>
    <row r="917" spans="1:30" ht="15.75" customHeight="1" x14ac:dyDescent="0.4">
      <c r="A917" s="40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</row>
    <row r="918" spans="1:30" ht="15.75" customHeight="1" x14ac:dyDescent="0.4">
      <c r="A918" s="40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</row>
    <row r="919" spans="1:30" ht="15.75" customHeight="1" x14ac:dyDescent="0.4">
      <c r="A919" s="40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</row>
    <row r="920" spans="1:30" ht="15.75" customHeight="1" x14ac:dyDescent="0.4">
      <c r="A920" s="40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</row>
    <row r="921" spans="1:30" ht="15.75" customHeight="1" x14ac:dyDescent="0.4">
      <c r="A921" s="40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</row>
    <row r="922" spans="1:30" ht="15.75" customHeight="1" x14ac:dyDescent="0.4">
      <c r="A922" s="40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</row>
    <row r="923" spans="1:30" ht="15.75" customHeight="1" x14ac:dyDescent="0.4">
      <c r="A923" s="40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</row>
    <row r="924" spans="1:30" ht="15.75" customHeight="1" x14ac:dyDescent="0.4">
      <c r="A924" s="40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</row>
    <row r="925" spans="1:30" ht="15.75" customHeight="1" x14ac:dyDescent="0.4">
      <c r="A925" s="40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</row>
    <row r="926" spans="1:30" ht="15.75" customHeight="1" x14ac:dyDescent="0.4">
      <c r="A926" s="40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</row>
    <row r="927" spans="1:30" ht="15.75" customHeight="1" x14ac:dyDescent="0.4">
      <c r="A927" s="40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</row>
    <row r="928" spans="1:30" ht="15.75" customHeight="1" x14ac:dyDescent="0.4">
      <c r="A928" s="40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</row>
    <row r="929" spans="1:30" ht="15.75" customHeight="1" x14ac:dyDescent="0.4">
      <c r="A929" s="40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</row>
    <row r="930" spans="1:30" ht="15.75" customHeight="1" x14ac:dyDescent="0.4">
      <c r="A930" s="40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</row>
    <row r="931" spans="1:30" ht="15.75" customHeight="1" x14ac:dyDescent="0.4">
      <c r="A931" s="40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</row>
    <row r="932" spans="1:30" ht="15.75" customHeight="1" x14ac:dyDescent="0.4">
      <c r="A932" s="40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</row>
    <row r="933" spans="1:30" ht="15.75" customHeight="1" x14ac:dyDescent="0.4">
      <c r="A933" s="40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</row>
    <row r="934" spans="1:30" ht="15.75" customHeight="1" x14ac:dyDescent="0.4">
      <c r="A934" s="40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</row>
    <row r="935" spans="1:30" ht="15.75" customHeight="1" x14ac:dyDescent="0.4">
      <c r="A935" s="40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</row>
    <row r="936" spans="1:30" ht="15.75" customHeight="1" x14ac:dyDescent="0.4">
      <c r="A936" s="40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</row>
    <row r="937" spans="1:30" ht="15.75" customHeight="1" x14ac:dyDescent="0.4">
      <c r="A937" s="40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</row>
    <row r="938" spans="1:30" ht="15.75" customHeight="1" x14ac:dyDescent="0.4">
      <c r="A938" s="40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</row>
    <row r="939" spans="1:30" ht="15.75" customHeight="1" x14ac:dyDescent="0.4">
      <c r="A939" s="40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</row>
    <row r="940" spans="1:30" ht="15.75" customHeight="1" x14ac:dyDescent="0.4">
      <c r="A940" s="40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</row>
    <row r="941" spans="1:30" ht="15.75" customHeight="1" x14ac:dyDescent="0.4">
      <c r="A941" s="40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</row>
    <row r="942" spans="1:30" ht="15.75" customHeight="1" x14ac:dyDescent="0.4">
      <c r="A942" s="40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</row>
    <row r="943" spans="1:30" ht="15.75" customHeight="1" x14ac:dyDescent="0.4">
      <c r="A943" s="40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</row>
    <row r="944" spans="1:30" ht="15.75" customHeight="1" x14ac:dyDescent="0.4">
      <c r="A944" s="40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</row>
    <row r="945" spans="1:30" ht="15.75" customHeight="1" x14ac:dyDescent="0.4">
      <c r="A945" s="40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</row>
    <row r="946" spans="1:30" ht="15.75" customHeight="1" x14ac:dyDescent="0.4">
      <c r="A946" s="40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</row>
    <row r="947" spans="1:30" ht="15.75" customHeight="1" x14ac:dyDescent="0.4">
      <c r="A947" s="40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</row>
    <row r="948" spans="1:30" ht="15.75" customHeight="1" x14ac:dyDescent="0.4">
      <c r="A948" s="40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</row>
    <row r="949" spans="1:30" ht="15.75" customHeight="1" x14ac:dyDescent="0.4">
      <c r="A949" s="40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</row>
    <row r="950" spans="1:30" ht="15.75" customHeight="1" x14ac:dyDescent="0.4">
      <c r="A950" s="40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</row>
    <row r="951" spans="1:30" ht="15.75" customHeight="1" x14ac:dyDescent="0.4">
      <c r="A951" s="40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</row>
    <row r="952" spans="1:30" ht="15.75" customHeight="1" x14ac:dyDescent="0.4">
      <c r="A952" s="40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</row>
    <row r="953" spans="1:30" ht="15.75" customHeight="1" x14ac:dyDescent="0.4">
      <c r="A953" s="40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</row>
    <row r="954" spans="1:30" ht="15.75" customHeight="1" x14ac:dyDescent="0.4">
      <c r="A954" s="40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</row>
    <row r="955" spans="1:30" ht="15.75" customHeight="1" x14ac:dyDescent="0.4">
      <c r="A955" s="40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</row>
    <row r="956" spans="1:30" ht="15.75" customHeight="1" x14ac:dyDescent="0.4">
      <c r="A956" s="40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</row>
    <row r="957" spans="1:30" ht="15.75" customHeight="1" x14ac:dyDescent="0.4">
      <c r="A957" s="40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</row>
    <row r="958" spans="1:30" ht="15.75" customHeight="1" x14ac:dyDescent="0.4">
      <c r="A958" s="40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</row>
    <row r="959" spans="1:30" ht="15.75" customHeight="1" x14ac:dyDescent="0.4">
      <c r="A959" s="40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</row>
    <row r="960" spans="1:30" ht="15.75" customHeight="1" x14ac:dyDescent="0.4">
      <c r="A960" s="40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</row>
    <row r="961" spans="1:30" ht="15.75" customHeight="1" x14ac:dyDescent="0.4">
      <c r="A961" s="40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</row>
    <row r="962" spans="1:30" ht="15.75" customHeight="1" x14ac:dyDescent="0.4">
      <c r="A962" s="40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</row>
    <row r="963" spans="1:30" ht="15.75" customHeight="1" x14ac:dyDescent="0.4">
      <c r="A963" s="40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</row>
    <row r="964" spans="1:30" ht="15.75" customHeight="1" x14ac:dyDescent="0.4">
      <c r="A964" s="40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</row>
    <row r="965" spans="1:30" ht="15.75" customHeight="1" x14ac:dyDescent="0.4">
      <c r="A965" s="40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</row>
    <row r="966" spans="1:30" ht="15.75" customHeight="1" x14ac:dyDescent="0.4">
      <c r="A966" s="40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</row>
    <row r="967" spans="1:30" ht="15.75" customHeight="1" x14ac:dyDescent="0.4">
      <c r="A967" s="40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</row>
    <row r="968" spans="1:30" ht="15.75" customHeight="1" x14ac:dyDescent="0.4">
      <c r="A968" s="40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</row>
    <row r="969" spans="1:30" ht="15.75" customHeight="1" x14ac:dyDescent="0.4">
      <c r="A969" s="40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</row>
    <row r="970" spans="1:30" ht="15.75" customHeight="1" x14ac:dyDescent="0.4">
      <c r="A970" s="40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</row>
    <row r="971" spans="1:30" ht="15.75" customHeight="1" x14ac:dyDescent="0.4">
      <c r="A971" s="40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</row>
    <row r="972" spans="1:30" ht="15.75" customHeight="1" x14ac:dyDescent="0.4">
      <c r="A972" s="40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</row>
    <row r="973" spans="1:30" ht="15.75" customHeight="1" x14ac:dyDescent="0.4">
      <c r="A973" s="40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</row>
    <row r="974" spans="1:30" ht="15.75" customHeight="1" x14ac:dyDescent="0.4">
      <c r="A974" s="40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</row>
    <row r="975" spans="1:30" ht="15.75" customHeight="1" x14ac:dyDescent="0.4">
      <c r="A975" s="40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</row>
    <row r="976" spans="1:30" ht="15.75" customHeight="1" x14ac:dyDescent="0.4">
      <c r="A976" s="40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</row>
    <row r="977" spans="1:30" ht="15.75" customHeight="1" x14ac:dyDescent="0.4">
      <c r="A977" s="40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</row>
    <row r="978" spans="1:30" ht="15.75" customHeight="1" x14ac:dyDescent="0.4">
      <c r="A978" s="40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</row>
    <row r="979" spans="1:30" ht="15.75" customHeight="1" x14ac:dyDescent="0.4">
      <c r="A979" s="40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</row>
    <row r="980" spans="1:30" ht="15.75" customHeight="1" x14ac:dyDescent="0.4">
      <c r="A980" s="40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</row>
    <row r="981" spans="1:30" ht="15.75" customHeight="1" x14ac:dyDescent="0.4">
      <c r="A981" s="40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</row>
    <row r="982" spans="1:30" ht="15.75" customHeight="1" x14ac:dyDescent="0.4">
      <c r="A982" s="40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</row>
    <row r="983" spans="1:30" ht="15.75" customHeight="1" x14ac:dyDescent="0.4">
      <c r="A983" s="40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</row>
    <row r="984" spans="1:30" ht="15.75" customHeight="1" x14ac:dyDescent="0.4">
      <c r="A984" s="40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</row>
    <row r="985" spans="1:30" ht="15.75" customHeight="1" x14ac:dyDescent="0.4">
      <c r="A985" s="40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</row>
    <row r="986" spans="1:30" ht="15.75" customHeight="1" x14ac:dyDescent="0.4">
      <c r="A986" s="40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</row>
    <row r="987" spans="1:30" ht="15.75" customHeight="1" x14ac:dyDescent="0.4">
      <c r="A987" s="40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</row>
    <row r="988" spans="1:30" ht="15.75" customHeight="1" x14ac:dyDescent="0.4">
      <c r="A988" s="40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</row>
    <row r="989" spans="1:30" ht="15.75" customHeight="1" x14ac:dyDescent="0.4">
      <c r="A989" s="40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</row>
    <row r="990" spans="1:30" ht="15.75" customHeight="1" x14ac:dyDescent="0.4"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</row>
    <row r="991" spans="1:30" ht="15.75" customHeight="1" x14ac:dyDescent="0.4"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</row>
    <row r="992" spans="1:30" ht="15.75" customHeight="1" x14ac:dyDescent="0.4"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</row>
    <row r="993" spans="3:30" ht="15.75" customHeight="1" x14ac:dyDescent="0.4"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</row>
    <row r="994" spans="3:30" ht="15.75" customHeight="1" x14ac:dyDescent="0.4"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</row>
    <row r="995" spans="3:30" ht="15.75" customHeight="1" x14ac:dyDescent="0.4"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</row>
    <row r="996" spans="3:30" ht="15.75" customHeight="1" x14ac:dyDescent="0.4"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</row>
    <row r="997" spans="3:30" ht="15.75" customHeight="1" x14ac:dyDescent="0.4"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</row>
    <row r="998" spans="3:30" ht="15.75" customHeight="1" x14ac:dyDescent="0.4"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</row>
    <row r="999" spans="3:30" ht="15.75" customHeight="1" x14ac:dyDescent="0.4"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</row>
    <row r="1000" spans="3:30" ht="15.75" customHeight="1" x14ac:dyDescent="0.4"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</row>
  </sheetData>
  <sheetProtection algorithmName="SHA-512" hashValue="gzSyOoTOoQZuWC8TheIVH+IwRlMFeAtooQMQ8uhs5nA91czNORcZbwR6ieqGg/uKrKo1j7V1HyuddOSBtnydrQ==" saltValue="ynDklGn4HTaFWVGd76HwKQ==" spinCount="100000" sheet="1" objects="1" scenarios="1"/>
  <mergeCells count="5">
    <mergeCell ref="AE2:AQ2"/>
    <mergeCell ref="AR2:BD2"/>
    <mergeCell ref="BE2:BQ2"/>
    <mergeCell ref="E2:P2"/>
    <mergeCell ref="R2:AD2"/>
  </mergeCells>
  <phoneticPr fontId="24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6"/>
  <sheetViews>
    <sheetView workbookViewId="0">
      <selection activeCell="B3" sqref="B3"/>
    </sheetView>
  </sheetViews>
  <sheetFormatPr defaultColWidth="12.625" defaultRowHeight="15" customHeight="1" x14ac:dyDescent="0.35"/>
  <cols>
    <col min="1" max="1" width="23.375" customWidth="1"/>
    <col min="2" max="2" width="15" style="77" customWidth="1"/>
    <col min="3" max="3" width="12.125" customWidth="1"/>
    <col min="4" max="4" width="10.625" customWidth="1"/>
    <col min="5" max="5" width="13.125" customWidth="1"/>
    <col min="6" max="23" width="7.625" customWidth="1"/>
    <col min="24" max="26" width="7.625" style="77" customWidth="1"/>
    <col min="27" max="16384" width="12.625" style="77"/>
  </cols>
  <sheetData>
    <row r="1" spans="1:5" ht="14.25" customHeight="1" x14ac:dyDescent="0.35">
      <c r="B1"/>
    </row>
    <row r="2" spans="1:5" ht="14.25" customHeight="1" x14ac:dyDescent="0.55000000000000004">
      <c r="A2" s="267" t="s">
        <v>182</v>
      </c>
      <c r="B2" s="272"/>
      <c r="C2" s="272"/>
      <c r="D2" s="272"/>
      <c r="E2" s="272"/>
    </row>
    <row r="3" spans="1:5" ht="14.25" customHeight="1" x14ac:dyDescent="0.55000000000000004">
      <c r="A3" s="268" t="s">
        <v>183</v>
      </c>
      <c r="B3" s="264"/>
      <c r="C3" s="273"/>
      <c r="D3" s="268"/>
      <c r="E3" s="268"/>
    </row>
    <row r="4" spans="1:5" ht="14.25" customHeight="1" x14ac:dyDescent="0.55000000000000004">
      <c r="A4" s="268" t="s">
        <v>184</v>
      </c>
      <c r="B4" s="265">
        <v>0.05</v>
      </c>
      <c r="C4" s="268"/>
      <c r="D4" s="268"/>
      <c r="E4" s="268"/>
    </row>
    <row r="5" spans="1:5" ht="14.25" customHeight="1" x14ac:dyDescent="0.55000000000000004">
      <c r="A5" s="268" t="s">
        <v>185</v>
      </c>
      <c r="B5" s="266">
        <v>60</v>
      </c>
      <c r="C5" s="268"/>
      <c r="D5" s="268"/>
      <c r="E5" s="268"/>
    </row>
    <row r="6" spans="1:5" ht="14.25" customHeight="1" x14ac:dyDescent="0.55000000000000004">
      <c r="A6" s="268" t="s">
        <v>186</v>
      </c>
      <c r="B6" s="274">
        <f>B3/B5</f>
        <v>0</v>
      </c>
      <c r="C6" s="268"/>
      <c r="D6" s="268"/>
      <c r="E6" s="268"/>
    </row>
    <row r="7" spans="1:5" ht="14.25" customHeight="1" x14ac:dyDescent="0.55000000000000004">
      <c r="A7" s="268"/>
      <c r="B7" s="268"/>
      <c r="C7" s="268"/>
      <c r="D7" s="268"/>
      <c r="E7" s="268"/>
    </row>
    <row r="8" spans="1:5" ht="14.25" customHeight="1" x14ac:dyDescent="0.55000000000000004">
      <c r="A8" s="268"/>
      <c r="B8" s="269" t="s">
        <v>187</v>
      </c>
      <c r="C8" s="269" t="s">
        <v>188</v>
      </c>
      <c r="D8" s="269" t="s">
        <v>189</v>
      </c>
      <c r="E8" s="269" t="s">
        <v>190</v>
      </c>
    </row>
    <row r="9" spans="1:5" ht="14.25" customHeight="1" x14ac:dyDescent="0.55000000000000004">
      <c r="A9" s="268"/>
      <c r="B9" s="268" t="s">
        <v>26</v>
      </c>
      <c r="C9" s="268"/>
      <c r="D9" s="268"/>
      <c r="E9" s="268"/>
    </row>
    <row r="10" spans="1:5" ht="14.25" customHeight="1" x14ac:dyDescent="0.55000000000000004">
      <c r="A10" s="269" t="s">
        <v>191</v>
      </c>
      <c r="B10" s="268"/>
      <c r="C10" s="268"/>
      <c r="D10" s="268"/>
      <c r="E10" s="268">
        <f>B3</f>
        <v>0</v>
      </c>
    </row>
    <row r="11" spans="1:5" ht="14.25" customHeight="1" x14ac:dyDescent="0.55000000000000004">
      <c r="A11" s="270">
        <v>1</v>
      </c>
      <c r="B11" s="268">
        <f t="shared" ref="B11:B22" si="0">D11+C11</f>
        <v>0</v>
      </c>
      <c r="C11" s="268">
        <f t="shared" ref="C11:C22" si="1">+$B$6</f>
        <v>0</v>
      </c>
      <c r="D11" s="268">
        <f t="shared" ref="D11:D22" si="2">E10*$B$4*1/12</f>
        <v>0</v>
      </c>
      <c r="E11" s="268">
        <f t="shared" ref="E11:E22" si="3">IF(E10&gt;B11,E10-C11,0)</f>
        <v>0</v>
      </c>
    </row>
    <row r="12" spans="1:5" ht="14.25" customHeight="1" x14ac:dyDescent="0.55000000000000004">
      <c r="A12" s="270">
        <v>2</v>
      </c>
      <c r="B12" s="268">
        <f t="shared" si="0"/>
        <v>0</v>
      </c>
      <c r="C12" s="268">
        <f t="shared" si="1"/>
        <v>0</v>
      </c>
      <c r="D12" s="268">
        <f t="shared" si="2"/>
        <v>0</v>
      </c>
      <c r="E12" s="268">
        <f t="shared" si="3"/>
        <v>0</v>
      </c>
    </row>
    <row r="13" spans="1:5" ht="14.25" customHeight="1" x14ac:dyDescent="0.55000000000000004">
      <c r="A13" s="270">
        <v>3</v>
      </c>
      <c r="B13" s="268">
        <f t="shared" si="0"/>
        <v>0</v>
      </c>
      <c r="C13" s="268">
        <f t="shared" si="1"/>
        <v>0</v>
      </c>
      <c r="D13" s="268">
        <f t="shared" si="2"/>
        <v>0</v>
      </c>
      <c r="E13" s="268">
        <f t="shared" si="3"/>
        <v>0</v>
      </c>
    </row>
    <row r="14" spans="1:5" ht="14.25" customHeight="1" x14ac:dyDescent="0.55000000000000004">
      <c r="A14" s="270">
        <v>4</v>
      </c>
      <c r="B14" s="268">
        <f t="shared" si="0"/>
        <v>0</v>
      </c>
      <c r="C14" s="268">
        <f t="shared" si="1"/>
        <v>0</v>
      </c>
      <c r="D14" s="268">
        <f t="shared" si="2"/>
        <v>0</v>
      </c>
      <c r="E14" s="268">
        <f t="shared" si="3"/>
        <v>0</v>
      </c>
    </row>
    <row r="15" spans="1:5" ht="14.25" customHeight="1" x14ac:dyDescent="0.55000000000000004">
      <c r="A15" s="270">
        <v>5</v>
      </c>
      <c r="B15" s="268">
        <f t="shared" si="0"/>
        <v>0</v>
      </c>
      <c r="C15" s="268">
        <f t="shared" si="1"/>
        <v>0</v>
      </c>
      <c r="D15" s="268">
        <f t="shared" si="2"/>
        <v>0</v>
      </c>
      <c r="E15" s="268">
        <f t="shared" si="3"/>
        <v>0</v>
      </c>
    </row>
    <row r="16" spans="1:5" ht="14.25" customHeight="1" x14ac:dyDescent="0.55000000000000004">
      <c r="A16" s="270">
        <v>6</v>
      </c>
      <c r="B16" s="268">
        <f t="shared" si="0"/>
        <v>0</v>
      </c>
      <c r="C16" s="268">
        <f t="shared" si="1"/>
        <v>0</v>
      </c>
      <c r="D16" s="268">
        <f t="shared" si="2"/>
        <v>0</v>
      </c>
      <c r="E16" s="268">
        <f t="shared" si="3"/>
        <v>0</v>
      </c>
    </row>
    <row r="17" spans="1:5" ht="14.25" customHeight="1" x14ac:dyDescent="0.55000000000000004">
      <c r="A17" s="270">
        <v>7</v>
      </c>
      <c r="B17" s="268">
        <f t="shared" si="0"/>
        <v>0</v>
      </c>
      <c r="C17" s="268">
        <f t="shared" si="1"/>
        <v>0</v>
      </c>
      <c r="D17" s="268">
        <f t="shared" si="2"/>
        <v>0</v>
      </c>
      <c r="E17" s="268">
        <f t="shared" si="3"/>
        <v>0</v>
      </c>
    </row>
    <row r="18" spans="1:5" ht="14.25" customHeight="1" x14ac:dyDescent="0.55000000000000004">
      <c r="A18" s="270">
        <v>8</v>
      </c>
      <c r="B18" s="268">
        <f t="shared" si="0"/>
        <v>0</v>
      </c>
      <c r="C18" s="268">
        <f t="shared" si="1"/>
        <v>0</v>
      </c>
      <c r="D18" s="268">
        <f t="shared" si="2"/>
        <v>0</v>
      </c>
      <c r="E18" s="268">
        <f t="shared" si="3"/>
        <v>0</v>
      </c>
    </row>
    <row r="19" spans="1:5" ht="14.25" customHeight="1" x14ac:dyDescent="0.55000000000000004">
      <c r="A19" s="270">
        <v>9</v>
      </c>
      <c r="B19" s="268">
        <f t="shared" si="0"/>
        <v>0</v>
      </c>
      <c r="C19" s="268">
        <f t="shared" si="1"/>
        <v>0</v>
      </c>
      <c r="D19" s="268">
        <f t="shared" si="2"/>
        <v>0</v>
      </c>
      <c r="E19" s="268">
        <f t="shared" si="3"/>
        <v>0</v>
      </c>
    </row>
    <row r="20" spans="1:5" ht="14.25" customHeight="1" x14ac:dyDescent="0.55000000000000004">
      <c r="A20" s="270">
        <v>10</v>
      </c>
      <c r="B20" s="268">
        <f t="shared" si="0"/>
        <v>0</v>
      </c>
      <c r="C20" s="268">
        <f t="shared" si="1"/>
        <v>0</v>
      </c>
      <c r="D20" s="268">
        <f t="shared" si="2"/>
        <v>0</v>
      </c>
      <c r="E20" s="268">
        <f t="shared" si="3"/>
        <v>0</v>
      </c>
    </row>
    <row r="21" spans="1:5" ht="14.25" customHeight="1" x14ac:dyDescent="0.55000000000000004">
      <c r="A21" s="270">
        <v>11</v>
      </c>
      <c r="B21" s="268">
        <f t="shared" si="0"/>
        <v>0</v>
      </c>
      <c r="C21" s="268">
        <f t="shared" si="1"/>
        <v>0</v>
      </c>
      <c r="D21" s="268">
        <f t="shared" si="2"/>
        <v>0</v>
      </c>
      <c r="E21" s="268">
        <f t="shared" si="3"/>
        <v>0</v>
      </c>
    </row>
    <row r="22" spans="1:5" ht="14.25" customHeight="1" x14ac:dyDescent="0.55000000000000004">
      <c r="A22" s="270">
        <v>12</v>
      </c>
      <c r="B22" s="268">
        <f t="shared" si="0"/>
        <v>0</v>
      </c>
      <c r="C22" s="268">
        <f t="shared" si="1"/>
        <v>0</v>
      </c>
      <c r="D22" s="268">
        <f t="shared" si="2"/>
        <v>0</v>
      </c>
      <c r="E22" s="268">
        <f t="shared" si="3"/>
        <v>0</v>
      </c>
    </row>
    <row r="23" spans="1:5" ht="14.25" customHeight="1" x14ac:dyDescent="0.55000000000000004">
      <c r="A23" s="271" t="s">
        <v>192</v>
      </c>
      <c r="B23" s="267">
        <f t="shared" ref="B23:D23" si="4">SUM(B11:B22)</f>
        <v>0</v>
      </c>
      <c r="C23" s="267">
        <f t="shared" si="4"/>
        <v>0</v>
      </c>
      <c r="D23" s="267">
        <f t="shared" si="4"/>
        <v>0</v>
      </c>
      <c r="E23" s="268"/>
    </row>
    <row r="24" spans="1:5" ht="14.25" customHeight="1" x14ac:dyDescent="0.55000000000000004">
      <c r="A24" s="270"/>
      <c r="B24" s="268"/>
      <c r="C24" s="268"/>
      <c r="D24" s="268"/>
      <c r="E24" s="268"/>
    </row>
    <row r="25" spans="1:5" ht="14.25" customHeight="1" x14ac:dyDescent="0.55000000000000004">
      <c r="A25" s="270">
        <v>13</v>
      </c>
      <c r="B25" s="268">
        <f t="shared" ref="B25:B36" si="5">D25+C25</f>
        <v>0</v>
      </c>
      <c r="C25" s="268">
        <f t="shared" ref="C25:C78" si="6">$B$6</f>
        <v>0</v>
      </c>
      <c r="D25" s="268">
        <f>E22*$B$4*1/12</f>
        <v>0</v>
      </c>
      <c r="E25" s="268">
        <f>IF(E22&gt;B25,E22-C25,0)</f>
        <v>0</v>
      </c>
    </row>
    <row r="26" spans="1:5" ht="14.25" customHeight="1" x14ac:dyDescent="0.55000000000000004">
      <c r="A26" s="270">
        <v>14</v>
      </c>
      <c r="B26" s="268">
        <f t="shared" si="5"/>
        <v>0</v>
      </c>
      <c r="C26" s="268">
        <f t="shared" si="6"/>
        <v>0</v>
      </c>
      <c r="D26" s="268">
        <f t="shared" ref="D26:D36" si="7">E25*$B$4*1/12</f>
        <v>0</v>
      </c>
      <c r="E26" s="268">
        <f t="shared" ref="E26:E36" si="8">IF(E25&gt;B26,E25-C26,0)</f>
        <v>0</v>
      </c>
    </row>
    <row r="27" spans="1:5" ht="14.25" customHeight="1" x14ac:dyDescent="0.55000000000000004">
      <c r="A27" s="270">
        <v>15</v>
      </c>
      <c r="B27" s="268">
        <f t="shared" si="5"/>
        <v>0</v>
      </c>
      <c r="C27" s="268">
        <f t="shared" si="6"/>
        <v>0</v>
      </c>
      <c r="D27" s="268">
        <f t="shared" si="7"/>
        <v>0</v>
      </c>
      <c r="E27" s="268">
        <f t="shared" si="8"/>
        <v>0</v>
      </c>
    </row>
    <row r="28" spans="1:5" ht="14.25" customHeight="1" x14ac:dyDescent="0.55000000000000004">
      <c r="A28" s="270">
        <v>16</v>
      </c>
      <c r="B28" s="268">
        <f t="shared" si="5"/>
        <v>0</v>
      </c>
      <c r="C28" s="268">
        <f t="shared" si="6"/>
        <v>0</v>
      </c>
      <c r="D28" s="268">
        <f t="shared" si="7"/>
        <v>0</v>
      </c>
      <c r="E28" s="268">
        <f t="shared" si="8"/>
        <v>0</v>
      </c>
    </row>
    <row r="29" spans="1:5" ht="14.25" customHeight="1" x14ac:dyDescent="0.55000000000000004">
      <c r="A29" s="270">
        <v>17</v>
      </c>
      <c r="B29" s="268">
        <f t="shared" si="5"/>
        <v>0</v>
      </c>
      <c r="C29" s="268">
        <f t="shared" si="6"/>
        <v>0</v>
      </c>
      <c r="D29" s="268">
        <f t="shared" si="7"/>
        <v>0</v>
      </c>
      <c r="E29" s="268">
        <f t="shared" si="8"/>
        <v>0</v>
      </c>
    </row>
    <row r="30" spans="1:5" ht="14.25" customHeight="1" x14ac:dyDescent="0.55000000000000004">
      <c r="A30" s="270">
        <v>18</v>
      </c>
      <c r="B30" s="268">
        <f t="shared" si="5"/>
        <v>0</v>
      </c>
      <c r="C30" s="268">
        <f t="shared" si="6"/>
        <v>0</v>
      </c>
      <c r="D30" s="268">
        <f t="shared" si="7"/>
        <v>0</v>
      </c>
      <c r="E30" s="268">
        <f t="shared" si="8"/>
        <v>0</v>
      </c>
    </row>
    <row r="31" spans="1:5" ht="14.25" customHeight="1" x14ac:dyDescent="0.55000000000000004">
      <c r="A31" s="270">
        <v>19</v>
      </c>
      <c r="B31" s="268">
        <f t="shared" si="5"/>
        <v>0</v>
      </c>
      <c r="C31" s="268">
        <f t="shared" si="6"/>
        <v>0</v>
      </c>
      <c r="D31" s="268">
        <f t="shared" si="7"/>
        <v>0</v>
      </c>
      <c r="E31" s="268">
        <f t="shared" si="8"/>
        <v>0</v>
      </c>
    </row>
    <row r="32" spans="1:5" ht="14.25" customHeight="1" x14ac:dyDescent="0.55000000000000004">
      <c r="A32" s="270">
        <v>20</v>
      </c>
      <c r="B32" s="268">
        <f t="shared" si="5"/>
        <v>0</v>
      </c>
      <c r="C32" s="268">
        <f t="shared" si="6"/>
        <v>0</v>
      </c>
      <c r="D32" s="268">
        <f t="shared" si="7"/>
        <v>0</v>
      </c>
      <c r="E32" s="268">
        <f t="shared" si="8"/>
        <v>0</v>
      </c>
    </row>
    <row r="33" spans="1:5" ht="14.25" customHeight="1" x14ac:dyDescent="0.55000000000000004">
      <c r="A33" s="270">
        <v>21</v>
      </c>
      <c r="B33" s="268">
        <f t="shared" si="5"/>
        <v>0</v>
      </c>
      <c r="C33" s="268">
        <f t="shared" si="6"/>
        <v>0</v>
      </c>
      <c r="D33" s="268">
        <f t="shared" si="7"/>
        <v>0</v>
      </c>
      <c r="E33" s="268">
        <f t="shared" si="8"/>
        <v>0</v>
      </c>
    </row>
    <row r="34" spans="1:5" ht="14.25" customHeight="1" x14ac:dyDescent="0.55000000000000004">
      <c r="A34" s="270">
        <v>22</v>
      </c>
      <c r="B34" s="268">
        <f t="shared" si="5"/>
        <v>0</v>
      </c>
      <c r="C34" s="268">
        <f t="shared" si="6"/>
        <v>0</v>
      </c>
      <c r="D34" s="268">
        <f t="shared" si="7"/>
        <v>0</v>
      </c>
      <c r="E34" s="268">
        <f t="shared" si="8"/>
        <v>0</v>
      </c>
    </row>
    <row r="35" spans="1:5" ht="14.25" customHeight="1" x14ac:dyDescent="0.55000000000000004">
      <c r="A35" s="270">
        <v>23</v>
      </c>
      <c r="B35" s="268">
        <f t="shared" si="5"/>
        <v>0</v>
      </c>
      <c r="C35" s="268">
        <f t="shared" si="6"/>
        <v>0</v>
      </c>
      <c r="D35" s="268">
        <f t="shared" si="7"/>
        <v>0</v>
      </c>
      <c r="E35" s="268">
        <f t="shared" si="8"/>
        <v>0</v>
      </c>
    </row>
    <row r="36" spans="1:5" ht="14.25" customHeight="1" x14ac:dyDescent="0.55000000000000004">
      <c r="A36" s="270">
        <v>24</v>
      </c>
      <c r="B36" s="268">
        <f t="shared" si="5"/>
        <v>0</v>
      </c>
      <c r="C36" s="268">
        <f t="shared" si="6"/>
        <v>0</v>
      </c>
      <c r="D36" s="268">
        <f t="shared" si="7"/>
        <v>0</v>
      </c>
      <c r="E36" s="268">
        <f t="shared" si="8"/>
        <v>0</v>
      </c>
    </row>
    <row r="37" spans="1:5" ht="14.25" customHeight="1" x14ac:dyDescent="0.55000000000000004">
      <c r="A37" s="271" t="s">
        <v>192</v>
      </c>
      <c r="B37" s="267">
        <f t="shared" ref="B37:D37" si="9">SUM(B25:B36)</f>
        <v>0</v>
      </c>
      <c r="C37" s="267">
        <f t="shared" si="9"/>
        <v>0</v>
      </c>
      <c r="D37" s="267">
        <f t="shared" si="9"/>
        <v>0</v>
      </c>
      <c r="E37" s="268"/>
    </row>
    <row r="38" spans="1:5" ht="14.25" customHeight="1" x14ac:dyDescent="0.55000000000000004">
      <c r="A38" s="270"/>
      <c r="B38" s="268"/>
      <c r="C38" s="268"/>
      <c r="D38" s="268"/>
      <c r="E38" s="268"/>
    </row>
    <row r="39" spans="1:5" ht="14.25" customHeight="1" x14ac:dyDescent="0.55000000000000004">
      <c r="A39" s="270">
        <v>25</v>
      </c>
      <c r="B39" s="268">
        <f t="shared" ref="B39:B78" si="10">D39+C39</f>
        <v>0</v>
      </c>
      <c r="C39" s="268">
        <f t="shared" si="6"/>
        <v>0</v>
      </c>
      <c r="D39" s="268">
        <f>E36*$B$4*1/12</f>
        <v>0</v>
      </c>
      <c r="E39" s="268">
        <f>IF(E36&gt;B39,E36-C39,0)</f>
        <v>0</v>
      </c>
    </row>
    <row r="40" spans="1:5" ht="14.25" customHeight="1" x14ac:dyDescent="0.55000000000000004">
      <c r="A40" s="270">
        <v>26</v>
      </c>
      <c r="B40" s="268">
        <f t="shared" si="10"/>
        <v>0</v>
      </c>
      <c r="C40" s="268">
        <f t="shared" si="6"/>
        <v>0</v>
      </c>
      <c r="D40" s="268">
        <f t="shared" ref="D40:D78" si="11">E39*$B$4*1/12</f>
        <v>0</v>
      </c>
      <c r="E40" s="268">
        <f t="shared" ref="E40:E78" si="12">IF(E39&gt;B40,E39-C40,0)</f>
        <v>0</v>
      </c>
    </row>
    <row r="41" spans="1:5" ht="14.25" customHeight="1" x14ac:dyDescent="0.55000000000000004">
      <c r="A41" s="270">
        <v>27</v>
      </c>
      <c r="B41" s="268">
        <f t="shared" si="10"/>
        <v>0</v>
      </c>
      <c r="C41" s="268">
        <f t="shared" si="6"/>
        <v>0</v>
      </c>
      <c r="D41" s="268">
        <f t="shared" si="11"/>
        <v>0</v>
      </c>
      <c r="E41" s="268">
        <f t="shared" si="12"/>
        <v>0</v>
      </c>
    </row>
    <row r="42" spans="1:5" ht="14.25" customHeight="1" x14ac:dyDescent="0.55000000000000004">
      <c r="A42" s="270">
        <v>28</v>
      </c>
      <c r="B42" s="268">
        <f t="shared" si="10"/>
        <v>0</v>
      </c>
      <c r="C42" s="268">
        <f t="shared" si="6"/>
        <v>0</v>
      </c>
      <c r="D42" s="268">
        <f t="shared" si="11"/>
        <v>0</v>
      </c>
      <c r="E42" s="268">
        <f t="shared" si="12"/>
        <v>0</v>
      </c>
    </row>
    <row r="43" spans="1:5" ht="14.25" customHeight="1" x14ac:dyDescent="0.55000000000000004">
      <c r="A43" s="270">
        <v>29</v>
      </c>
      <c r="B43" s="268">
        <f t="shared" si="10"/>
        <v>0</v>
      </c>
      <c r="C43" s="268">
        <f t="shared" si="6"/>
        <v>0</v>
      </c>
      <c r="D43" s="268">
        <f t="shared" si="11"/>
        <v>0</v>
      </c>
      <c r="E43" s="268">
        <f t="shared" si="12"/>
        <v>0</v>
      </c>
    </row>
    <row r="44" spans="1:5" ht="14.25" customHeight="1" x14ac:dyDescent="0.55000000000000004">
      <c r="A44" s="270">
        <v>30</v>
      </c>
      <c r="B44" s="268">
        <f t="shared" si="10"/>
        <v>0</v>
      </c>
      <c r="C44" s="268">
        <f t="shared" si="6"/>
        <v>0</v>
      </c>
      <c r="D44" s="268">
        <f t="shared" si="11"/>
        <v>0</v>
      </c>
      <c r="E44" s="268">
        <f t="shared" si="12"/>
        <v>0</v>
      </c>
    </row>
    <row r="45" spans="1:5" ht="14.25" customHeight="1" x14ac:dyDescent="0.55000000000000004">
      <c r="A45" s="270">
        <v>31</v>
      </c>
      <c r="B45" s="268">
        <f t="shared" si="10"/>
        <v>0</v>
      </c>
      <c r="C45" s="268">
        <f t="shared" si="6"/>
        <v>0</v>
      </c>
      <c r="D45" s="268">
        <f t="shared" si="11"/>
        <v>0</v>
      </c>
      <c r="E45" s="268">
        <f t="shared" si="12"/>
        <v>0</v>
      </c>
    </row>
    <row r="46" spans="1:5" ht="14.25" customHeight="1" x14ac:dyDescent="0.55000000000000004">
      <c r="A46" s="270">
        <v>32</v>
      </c>
      <c r="B46" s="268">
        <f t="shared" si="10"/>
        <v>0</v>
      </c>
      <c r="C46" s="268">
        <f t="shared" si="6"/>
        <v>0</v>
      </c>
      <c r="D46" s="268">
        <f t="shared" si="11"/>
        <v>0</v>
      </c>
      <c r="E46" s="268">
        <f t="shared" si="12"/>
        <v>0</v>
      </c>
    </row>
    <row r="47" spans="1:5" ht="14.25" customHeight="1" x14ac:dyDescent="0.55000000000000004">
      <c r="A47" s="270">
        <v>33</v>
      </c>
      <c r="B47" s="268">
        <f t="shared" si="10"/>
        <v>0</v>
      </c>
      <c r="C47" s="268">
        <f t="shared" si="6"/>
        <v>0</v>
      </c>
      <c r="D47" s="268">
        <f t="shared" si="11"/>
        <v>0</v>
      </c>
      <c r="E47" s="268">
        <f t="shared" si="12"/>
        <v>0</v>
      </c>
    </row>
    <row r="48" spans="1:5" ht="14.25" customHeight="1" x14ac:dyDescent="0.55000000000000004">
      <c r="A48" s="270">
        <v>34</v>
      </c>
      <c r="B48" s="268">
        <f t="shared" si="10"/>
        <v>0</v>
      </c>
      <c r="C48" s="268">
        <f t="shared" si="6"/>
        <v>0</v>
      </c>
      <c r="D48" s="268">
        <f t="shared" si="11"/>
        <v>0</v>
      </c>
      <c r="E48" s="268">
        <f t="shared" si="12"/>
        <v>0</v>
      </c>
    </row>
    <row r="49" spans="1:5" ht="14.25" customHeight="1" x14ac:dyDescent="0.55000000000000004">
      <c r="A49" s="270">
        <v>35</v>
      </c>
      <c r="B49" s="268">
        <f t="shared" si="10"/>
        <v>0</v>
      </c>
      <c r="C49" s="268">
        <f t="shared" si="6"/>
        <v>0</v>
      </c>
      <c r="D49" s="268">
        <f t="shared" si="11"/>
        <v>0</v>
      </c>
      <c r="E49" s="268">
        <f t="shared" si="12"/>
        <v>0</v>
      </c>
    </row>
    <row r="50" spans="1:5" ht="14.25" customHeight="1" x14ac:dyDescent="0.55000000000000004">
      <c r="A50" s="270">
        <v>36</v>
      </c>
      <c r="B50" s="268">
        <f t="shared" si="10"/>
        <v>0</v>
      </c>
      <c r="C50" s="268">
        <f t="shared" si="6"/>
        <v>0</v>
      </c>
      <c r="D50" s="268">
        <f t="shared" si="11"/>
        <v>0</v>
      </c>
      <c r="E50" s="268">
        <f t="shared" si="12"/>
        <v>0</v>
      </c>
    </row>
    <row r="51" spans="1:5" ht="14.25" customHeight="1" x14ac:dyDescent="0.55000000000000004">
      <c r="A51" s="271" t="s">
        <v>192</v>
      </c>
      <c r="B51" s="267">
        <f t="shared" ref="B51:D51" si="13">SUM(B39:B50)</f>
        <v>0</v>
      </c>
      <c r="C51" s="267">
        <f t="shared" si="13"/>
        <v>0</v>
      </c>
      <c r="D51" s="267">
        <f t="shared" si="13"/>
        <v>0</v>
      </c>
      <c r="E51" s="268"/>
    </row>
    <row r="52" spans="1:5" ht="14.25" customHeight="1" x14ac:dyDescent="0.55000000000000004">
      <c r="A52" s="270"/>
      <c r="B52" s="268"/>
      <c r="C52" s="268"/>
      <c r="D52" s="268"/>
      <c r="E52" s="268"/>
    </row>
    <row r="53" spans="1:5" ht="14.25" customHeight="1" x14ac:dyDescent="0.55000000000000004">
      <c r="A53" s="270">
        <v>37</v>
      </c>
      <c r="B53" s="268">
        <f t="shared" si="10"/>
        <v>0</v>
      </c>
      <c r="C53" s="268">
        <f t="shared" si="6"/>
        <v>0</v>
      </c>
      <c r="D53" s="268">
        <f>E50*$B$4*1/12</f>
        <v>0</v>
      </c>
      <c r="E53" s="268">
        <f>IF(E50&gt;B53,E50-C53,0)</f>
        <v>0</v>
      </c>
    </row>
    <row r="54" spans="1:5" ht="14.25" customHeight="1" x14ac:dyDescent="0.55000000000000004">
      <c r="A54" s="270">
        <v>38</v>
      </c>
      <c r="B54" s="268">
        <f t="shared" si="10"/>
        <v>0</v>
      </c>
      <c r="C54" s="268">
        <f t="shared" si="6"/>
        <v>0</v>
      </c>
      <c r="D54" s="268">
        <f t="shared" si="11"/>
        <v>0</v>
      </c>
      <c r="E54" s="268">
        <f t="shared" si="12"/>
        <v>0</v>
      </c>
    </row>
    <row r="55" spans="1:5" ht="14.25" customHeight="1" x14ac:dyDescent="0.55000000000000004">
      <c r="A55" s="270">
        <v>39</v>
      </c>
      <c r="B55" s="268">
        <f t="shared" si="10"/>
        <v>0</v>
      </c>
      <c r="C55" s="268">
        <f t="shared" si="6"/>
        <v>0</v>
      </c>
      <c r="D55" s="268">
        <f t="shared" si="11"/>
        <v>0</v>
      </c>
      <c r="E55" s="268">
        <f t="shared" si="12"/>
        <v>0</v>
      </c>
    </row>
    <row r="56" spans="1:5" ht="14.25" customHeight="1" x14ac:dyDescent="0.55000000000000004">
      <c r="A56" s="270">
        <v>40</v>
      </c>
      <c r="B56" s="268">
        <f t="shared" si="10"/>
        <v>0</v>
      </c>
      <c r="C56" s="268">
        <f t="shared" si="6"/>
        <v>0</v>
      </c>
      <c r="D56" s="268">
        <f t="shared" si="11"/>
        <v>0</v>
      </c>
      <c r="E56" s="268">
        <f t="shared" si="12"/>
        <v>0</v>
      </c>
    </row>
    <row r="57" spans="1:5" ht="14.25" customHeight="1" x14ac:dyDescent="0.55000000000000004">
      <c r="A57" s="270">
        <v>41</v>
      </c>
      <c r="B57" s="268">
        <f t="shared" si="10"/>
        <v>0</v>
      </c>
      <c r="C57" s="268">
        <f t="shared" si="6"/>
        <v>0</v>
      </c>
      <c r="D57" s="268">
        <f t="shared" si="11"/>
        <v>0</v>
      </c>
      <c r="E57" s="268">
        <f t="shared" si="12"/>
        <v>0</v>
      </c>
    </row>
    <row r="58" spans="1:5" ht="14.25" customHeight="1" x14ac:dyDescent="0.55000000000000004">
      <c r="A58" s="270">
        <v>42</v>
      </c>
      <c r="B58" s="268">
        <f t="shared" si="10"/>
        <v>0</v>
      </c>
      <c r="C58" s="268">
        <f t="shared" si="6"/>
        <v>0</v>
      </c>
      <c r="D58" s="268">
        <f t="shared" si="11"/>
        <v>0</v>
      </c>
      <c r="E58" s="268">
        <f t="shared" si="12"/>
        <v>0</v>
      </c>
    </row>
    <row r="59" spans="1:5" ht="14.25" customHeight="1" x14ac:dyDescent="0.55000000000000004">
      <c r="A59" s="270">
        <v>43</v>
      </c>
      <c r="B59" s="268">
        <f t="shared" si="10"/>
        <v>0</v>
      </c>
      <c r="C59" s="268">
        <f t="shared" si="6"/>
        <v>0</v>
      </c>
      <c r="D59" s="268">
        <f t="shared" si="11"/>
        <v>0</v>
      </c>
      <c r="E59" s="268">
        <f t="shared" si="12"/>
        <v>0</v>
      </c>
    </row>
    <row r="60" spans="1:5" ht="14.25" customHeight="1" x14ac:dyDescent="0.55000000000000004">
      <c r="A60" s="270">
        <v>44</v>
      </c>
      <c r="B60" s="268">
        <f t="shared" si="10"/>
        <v>0</v>
      </c>
      <c r="C60" s="268">
        <f t="shared" si="6"/>
        <v>0</v>
      </c>
      <c r="D60" s="268">
        <f t="shared" si="11"/>
        <v>0</v>
      </c>
      <c r="E60" s="268">
        <f t="shared" si="12"/>
        <v>0</v>
      </c>
    </row>
    <row r="61" spans="1:5" ht="14.25" customHeight="1" x14ac:dyDescent="0.55000000000000004">
      <c r="A61" s="270">
        <v>45</v>
      </c>
      <c r="B61" s="268">
        <f t="shared" si="10"/>
        <v>0</v>
      </c>
      <c r="C61" s="268">
        <f t="shared" si="6"/>
        <v>0</v>
      </c>
      <c r="D61" s="268">
        <f t="shared" si="11"/>
        <v>0</v>
      </c>
      <c r="E61" s="268">
        <f t="shared" si="12"/>
        <v>0</v>
      </c>
    </row>
    <row r="62" spans="1:5" ht="14.25" customHeight="1" x14ac:dyDescent="0.55000000000000004">
      <c r="A62" s="270">
        <v>46</v>
      </c>
      <c r="B62" s="268">
        <f t="shared" si="10"/>
        <v>0</v>
      </c>
      <c r="C62" s="268">
        <f t="shared" si="6"/>
        <v>0</v>
      </c>
      <c r="D62" s="268">
        <f t="shared" si="11"/>
        <v>0</v>
      </c>
      <c r="E62" s="268">
        <f t="shared" si="12"/>
        <v>0</v>
      </c>
    </row>
    <row r="63" spans="1:5" ht="14.25" customHeight="1" x14ac:dyDescent="0.55000000000000004">
      <c r="A63" s="270">
        <v>47</v>
      </c>
      <c r="B63" s="268">
        <f t="shared" si="10"/>
        <v>0</v>
      </c>
      <c r="C63" s="268">
        <f t="shared" si="6"/>
        <v>0</v>
      </c>
      <c r="D63" s="268">
        <f t="shared" si="11"/>
        <v>0</v>
      </c>
      <c r="E63" s="268">
        <f t="shared" si="12"/>
        <v>0</v>
      </c>
    </row>
    <row r="64" spans="1:5" ht="14.25" customHeight="1" x14ac:dyDescent="0.55000000000000004">
      <c r="A64" s="270">
        <v>48</v>
      </c>
      <c r="B64" s="268">
        <f t="shared" si="10"/>
        <v>0</v>
      </c>
      <c r="C64" s="268">
        <f t="shared" si="6"/>
        <v>0</v>
      </c>
      <c r="D64" s="268">
        <f t="shared" si="11"/>
        <v>0</v>
      </c>
      <c r="E64" s="268">
        <f t="shared" si="12"/>
        <v>0</v>
      </c>
    </row>
    <row r="65" spans="1:5" ht="14.25" customHeight="1" x14ac:dyDescent="0.55000000000000004">
      <c r="A65" s="271" t="s">
        <v>192</v>
      </c>
      <c r="B65" s="267">
        <f t="shared" ref="B65:D65" si="14">SUM(B53:B64)</f>
        <v>0</v>
      </c>
      <c r="C65" s="267">
        <f t="shared" si="14"/>
        <v>0</v>
      </c>
      <c r="D65" s="267">
        <f t="shared" si="14"/>
        <v>0</v>
      </c>
      <c r="E65" s="268"/>
    </row>
    <row r="66" spans="1:5" ht="14.25" customHeight="1" x14ac:dyDescent="0.55000000000000004">
      <c r="A66" s="270"/>
      <c r="B66" s="268"/>
      <c r="C66" s="268"/>
      <c r="D66" s="268"/>
      <c r="E66" s="268"/>
    </row>
    <row r="67" spans="1:5" ht="14.25" customHeight="1" x14ac:dyDescent="0.55000000000000004">
      <c r="A67" s="270">
        <v>49</v>
      </c>
      <c r="B67" s="268">
        <f t="shared" si="10"/>
        <v>0</v>
      </c>
      <c r="C67" s="268">
        <f t="shared" si="6"/>
        <v>0</v>
      </c>
      <c r="D67" s="268">
        <f>E64*$B$4*1/12</f>
        <v>0</v>
      </c>
      <c r="E67" s="268">
        <f>IF(E64&gt;B67,E64-C67,0)</f>
        <v>0</v>
      </c>
    </row>
    <row r="68" spans="1:5" ht="14.25" customHeight="1" x14ac:dyDescent="0.55000000000000004">
      <c r="A68" s="270">
        <v>50</v>
      </c>
      <c r="B68" s="268">
        <f t="shared" si="10"/>
        <v>0</v>
      </c>
      <c r="C68" s="268">
        <f t="shared" si="6"/>
        <v>0</v>
      </c>
      <c r="D68" s="268">
        <f t="shared" si="11"/>
        <v>0</v>
      </c>
      <c r="E68" s="268">
        <f t="shared" si="12"/>
        <v>0</v>
      </c>
    </row>
    <row r="69" spans="1:5" ht="14.25" customHeight="1" x14ac:dyDescent="0.55000000000000004">
      <c r="A69" s="270">
        <v>51</v>
      </c>
      <c r="B69" s="268">
        <f t="shared" si="10"/>
        <v>0</v>
      </c>
      <c r="C69" s="268">
        <f t="shared" si="6"/>
        <v>0</v>
      </c>
      <c r="D69" s="268">
        <f t="shared" si="11"/>
        <v>0</v>
      </c>
      <c r="E69" s="268">
        <f t="shared" si="12"/>
        <v>0</v>
      </c>
    </row>
    <row r="70" spans="1:5" ht="14.25" customHeight="1" x14ac:dyDescent="0.55000000000000004">
      <c r="A70" s="270">
        <v>52</v>
      </c>
      <c r="B70" s="268">
        <f t="shared" si="10"/>
        <v>0</v>
      </c>
      <c r="C70" s="268">
        <f t="shared" si="6"/>
        <v>0</v>
      </c>
      <c r="D70" s="268">
        <f t="shared" si="11"/>
        <v>0</v>
      </c>
      <c r="E70" s="268">
        <f t="shared" si="12"/>
        <v>0</v>
      </c>
    </row>
    <row r="71" spans="1:5" ht="14.25" customHeight="1" x14ac:dyDescent="0.55000000000000004">
      <c r="A71" s="270">
        <v>53</v>
      </c>
      <c r="B71" s="268">
        <f t="shared" si="10"/>
        <v>0</v>
      </c>
      <c r="C71" s="268">
        <f t="shared" si="6"/>
        <v>0</v>
      </c>
      <c r="D71" s="268">
        <f t="shared" si="11"/>
        <v>0</v>
      </c>
      <c r="E71" s="268">
        <f t="shared" si="12"/>
        <v>0</v>
      </c>
    </row>
    <row r="72" spans="1:5" ht="14.25" customHeight="1" x14ac:dyDescent="0.55000000000000004">
      <c r="A72" s="270">
        <v>54</v>
      </c>
      <c r="B72" s="268">
        <f t="shared" si="10"/>
        <v>0</v>
      </c>
      <c r="C72" s="268">
        <f t="shared" si="6"/>
        <v>0</v>
      </c>
      <c r="D72" s="268">
        <f t="shared" si="11"/>
        <v>0</v>
      </c>
      <c r="E72" s="268">
        <f t="shared" si="12"/>
        <v>0</v>
      </c>
    </row>
    <row r="73" spans="1:5" ht="14.25" customHeight="1" x14ac:dyDescent="0.55000000000000004">
      <c r="A73" s="270">
        <v>55</v>
      </c>
      <c r="B73" s="268">
        <f t="shared" si="10"/>
        <v>0</v>
      </c>
      <c r="C73" s="268">
        <f t="shared" si="6"/>
        <v>0</v>
      </c>
      <c r="D73" s="268">
        <f t="shared" si="11"/>
        <v>0</v>
      </c>
      <c r="E73" s="268">
        <f t="shared" si="12"/>
        <v>0</v>
      </c>
    </row>
    <row r="74" spans="1:5" ht="14.25" customHeight="1" x14ac:dyDescent="0.55000000000000004">
      <c r="A74" s="270">
        <v>56</v>
      </c>
      <c r="B74" s="268">
        <f t="shared" si="10"/>
        <v>0</v>
      </c>
      <c r="C74" s="268">
        <f t="shared" si="6"/>
        <v>0</v>
      </c>
      <c r="D74" s="268">
        <f t="shared" si="11"/>
        <v>0</v>
      </c>
      <c r="E74" s="268">
        <f t="shared" si="12"/>
        <v>0</v>
      </c>
    </row>
    <row r="75" spans="1:5" ht="14.25" customHeight="1" x14ac:dyDescent="0.55000000000000004">
      <c r="A75" s="270">
        <v>57</v>
      </c>
      <c r="B75" s="268">
        <f t="shared" si="10"/>
        <v>0</v>
      </c>
      <c r="C75" s="268">
        <f t="shared" si="6"/>
        <v>0</v>
      </c>
      <c r="D75" s="268">
        <f t="shared" si="11"/>
        <v>0</v>
      </c>
      <c r="E75" s="268">
        <f t="shared" si="12"/>
        <v>0</v>
      </c>
    </row>
    <row r="76" spans="1:5" ht="14.25" customHeight="1" x14ac:dyDescent="0.55000000000000004">
      <c r="A76" s="270">
        <v>58</v>
      </c>
      <c r="B76" s="268">
        <f t="shared" si="10"/>
        <v>0</v>
      </c>
      <c r="C76" s="268">
        <f t="shared" si="6"/>
        <v>0</v>
      </c>
      <c r="D76" s="268">
        <f t="shared" si="11"/>
        <v>0</v>
      </c>
      <c r="E76" s="268">
        <f t="shared" si="12"/>
        <v>0</v>
      </c>
    </row>
    <row r="77" spans="1:5" ht="14.25" customHeight="1" x14ac:dyDescent="0.55000000000000004">
      <c r="A77" s="270">
        <v>59</v>
      </c>
      <c r="B77" s="268">
        <f t="shared" si="10"/>
        <v>0</v>
      </c>
      <c r="C77" s="268">
        <f t="shared" si="6"/>
        <v>0</v>
      </c>
      <c r="D77" s="268">
        <f t="shared" si="11"/>
        <v>0</v>
      </c>
      <c r="E77" s="268">
        <f t="shared" si="12"/>
        <v>0</v>
      </c>
    </row>
    <row r="78" spans="1:5" ht="14.25" customHeight="1" x14ac:dyDescent="0.55000000000000004">
      <c r="A78" s="270">
        <v>60</v>
      </c>
      <c r="B78" s="268">
        <f t="shared" si="10"/>
        <v>0</v>
      </c>
      <c r="C78" s="268">
        <f t="shared" si="6"/>
        <v>0</v>
      </c>
      <c r="D78" s="268">
        <f t="shared" si="11"/>
        <v>0</v>
      </c>
      <c r="E78" s="268">
        <f t="shared" si="12"/>
        <v>0</v>
      </c>
    </row>
    <row r="79" spans="1:5" ht="14.25" customHeight="1" x14ac:dyDescent="0.55000000000000004">
      <c r="A79" s="271" t="s">
        <v>192</v>
      </c>
      <c r="B79" s="267">
        <f t="shared" ref="B79:D79" si="15">SUM(B67:B78)</f>
        <v>0</v>
      </c>
      <c r="C79" s="267">
        <f t="shared" si="15"/>
        <v>0</v>
      </c>
      <c r="D79" s="267">
        <f t="shared" si="15"/>
        <v>0</v>
      </c>
    </row>
    <row r="80" spans="1:5" ht="14.25" customHeight="1" x14ac:dyDescent="0.35">
      <c r="B80"/>
    </row>
    <row r="81" spans="2:2" ht="14.25" customHeight="1" x14ac:dyDescent="0.35">
      <c r="B81"/>
    </row>
    <row r="82" spans="2:2" ht="14.25" customHeight="1" x14ac:dyDescent="0.35">
      <c r="B82"/>
    </row>
    <row r="83" spans="2:2" ht="14.25" customHeight="1" x14ac:dyDescent="0.35">
      <c r="B83"/>
    </row>
    <row r="84" spans="2:2" ht="14.25" customHeight="1" x14ac:dyDescent="0.35">
      <c r="B84"/>
    </row>
    <row r="85" spans="2:2" ht="14.25" customHeight="1" x14ac:dyDescent="0.35">
      <c r="B85"/>
    </row>
    <row r="86" spans="2:2" ht="14.25" customHeight="1" x14ac:dyDescent="0.35">
      <c r="B86"/>
    </row>
    <row r="87" spans="2:2" ht="14.25" customHeight="1" x14ac:dyDescent="0.35">
      <c r="B87"/>
    </row>
    <row r="88" spans="2:2" ht="14.25" customHeight="1" x14ac:dyDescent="0.35">
      <c r="B88"/>
    </row>
    <row r="89" spans="2:2" ht="14.25" customHeight="1" x14ac:dyDescent="0.35">
      <c r="B89"/>
    </row>
    <row r="90" spans="2:2" ht="14.25" customHeight="1" x14ac:dyDescent="0.35">
      <c r="B90"/>
    </row>
    <row r="91" spans="2:2" ht="14.25" customHeight="1" x14ac:dyDescent="0.35">
      <c r="B91"/>
    </row>
    <row r="92" spans="2:2" ht="14.25" customHeight="1" x14ac:dyDescent="0.35">
      <c r="B92"/>
    </row>
    <row r="93" spans="2:2" ht="14.25" customHeight="1" x14ac:dyDescent="0.35">
      <c r="B93"/>
    </row>
    <row r="94" spans="2:2" ht="14.25" customHeight="1" x14ac:dyDescent="0.35">
      <c r="B94"/>
    </row>
    <row r="95" spans="2:2" ht="14.25" customHeight="1" x14ac:dyDescent="0.35">
      <c r="B95"/>
    </row>
    <row r="96" spans="2:2" ht="14.25" customHeight="1" x14ac:dyDescent="0.35">
      <c r="B96"/>
    </row>
    <row r="97" spans="2:2" ht="14.25" customHeight="1" x14ac:dyDescent="0.35">
      <c r="B97"/>
    </row>
    <row r="98" spans="2:2" ht="14.25" customHeight="1" x14ac:dyDescent="0.35">
      <c r="B98"/>
    </row>
    <row r="99" spans="2:2" ht="14.25" customHeight="1" x14ac:dyDescent="0.35">
      <c r="B99"/>
    </row>
    <row r="100" spans="2:2" ht="14.25" customHeight="1" x14ac:dyDescent="0.35">
      <c r="B100"/>
    </row>
    <row r="101" spans="2:2" ht="14.25" customHeight="1" x14ac:dyDescent="0.35">
      <c r="B101"/>
    </row>
    <row r="102" spans="2:2" ht="14.25" customHeight="1" x14ac:dyDescent="0.35">
      <c r="B102"/>
    </row>
    <row r="103" spans="2:2" ht="14.25" customHeight="1" x14ac:dyDescent="0.35">
      <c r="B103"/>
    </row>
    <row r="104" spans="2:2" ht="14.25" customHeight="1" x14ac:dyDescent="0.35">
      <c r="B104"/>
    </row>
    <row r="105" spans="2:2" ht="14.25" customHeight="1" x14ac:dyDescent="0.35">
      <c r="B105"/>
    </row>
    <row r="106" spans="2:2" ht="14.25" customHeight="1" x14ac:dyDescent="0.35">
      <c r="B106"/>
    </row>
    <row r="107" spans="2:2" ht="14.25" customHeight="1" x14ac:dyDescent="0.35">
      <c r="B107"/>
    </row>
    <row r="108" spans="2:2" ht="14.25" customHeight="1" x14ac:dyDescent="0.35">
      <c r="B108"/>
    </row>
    <row r="109" spans="2:2" ht="14.25" customHeight="1" x14ac:dyDescent="0.35">
      <c r="B109"/>
    </row>
    <row r="110" spans="2:2" ht="14.25" customHeight="1" x14ac:dyDescent="0.35">
      <c r="B110"/>
    </row>
    <row r="111" spans="2:2" ht="14.25" customHeight="1" x14ac:dyDescent="0.35">
      <c r="B111"/>
    </row>
    <row r="112" spans="2:2" ht="14.25" customHeight="1" x14ac:dyDescent="0.35">
      <c r="B112"/>
    </row>
    <row r="113" spans="2:2" ht="14.25" customHeight="1" x14ac:dyDescent="0.35">
      <c r="B113"/>
    </row>
    <row r="114" spans="2:2" ht="14.25" customHeight="1" x14ac:dyDescent="0.35">
      <c r="B114"/>
    </row>
    <row r="115" spans="2:2" ht="14.25" customHeight="1" x14ac:dyDescent="0.35">
      <c r="B115"/>
    </row>
    <row r="116" spans="2:2" ht="14.25" customHeight="1" x14ac:dyDescent="0.35">
      <c r="B116"/>
    </row>
    <row r="117" spans="2:2" ht="14.25" customHeight="1" x14ac:dyDescent="0.35">
      <c r="B117"/>
    </row>
    <row r="118" spans="2:2" ht="14.25" customHeight="1" x14ac:dyDescent="0.35">
      <c r="B118"/>
    </row>
    <row r="119" spans="2:2" ht="14.25" customHeight="1" x14ac:dyDescent="0.35">
      <c r="B119"/>
    </row>
    <row r="120" spans="2:2" ht="14.25" customHeight="1" x14ac:dyDescent="0.35">
      <c r="B120"/>
    </row>
    <row r="121" spans="2:2" ht="14.25" customHeight="1" x14ac:dyDescent="0.35">
      <c r="B121"/>
    </row>
    <row r="122" spans="2:2" ht="14.25" customHeight="1" x14ac:dyDescent="0.35">
      <c r="B122"/>
    </row>
    <row r="123" spans="2:2" ht="14.25" customHeight="1" x14ac:dyDescent="0.35">
      <c r="B123"/>
    </row>
    <row r="124" spans="2:2" ht="14.25" customHeight="1" x14ac:dyDescent="0.35">
      <c r="B124"/>
    </row>
    <row r="125" spans="2:2" ht="14.25" customHeight="1" x14ac:dyDescent="0.35">
      <c r="B125"/>
    </row>
    <row r="126" spans="2:2" ht="14.25" customHeight="1" x14ac:dyDescent="0.35">
      <c r="B126"/>
    </row>
    <row r="127" spans="2:2" ht="14.25" customHeight="1" x14ac:dyDescent="0.35">
      <c r="B127"/>
    </row>
    <row r="128" spans="2:2" ht="14.25" customHeight="1" x14ac:dyDescent="0.35">
      <c r="B128"/>
    </row>
    <row r="129" spans="2:2" ht="14.25" customHeight="1" x14ac:dyDescent="0.35">
      <c r="B129"/>
    </row>
    <row r="130" spans="2:2" ht="14.25" customHeight="1" x14ac:dyDescent="0.35">
      <c r="B130"/>
    </row>
    <row r="131" spans="2:2" ht="14.25" customHeight="1" x14ac:dyDescent="0.35">
      <c r="B131"/>
    </row>
    <row r="132" spans="2:2" ht="14.25" customHeight="1" x14ac:dyDescent="0.35">
      <c r="B132"/>
    </row>
    <row r="133" spans="2:2" ht="14.25" customHeight="1" x14ac:dyDescent="0.35">
      <c r="B133"/>
    </row>
    <row r="134" spans="2:2" ht="14.25" customHeight="1" x14ac:dyDescent="0.35">
      <c r="B134"/>
    </row>
    <row r="135" spans="2:2" ht="14.25" customHeight="1" x14ac:dyDescent="0.35">
      <c r="B135"/>
    </row>
    <row r="136" spans="2:2" ht="14.25" customHeight="1" x14ac:dyDescent="0.35">
      <c r="B136"/>
    </row>
    <row r="137" spans="2:2" ht="14.25" customHeight="1" x14ac:dyDescent="0.35">
      <c r="B137"/>
    </row>
    <row r="138" spans="2:2" ht="14.25" customHeight="1" x14ac:dyDescent="0.35">
      <c r="B138"/>
    </row>
    <row r="139" spans="2:2" ht="14.25" customHeight="1" x14ac:dyDescent="0.35">
      <c r="B139"/>
    </row>
    <row r="140" spans="2:2" ht="14.25" customHeight="1" x14ac:dyDescent="0.35">
      <c r="B140"/>
    </row>
    <row r="141" spans="2:2" ht="14.25" customHeight="1" x14ac:dyDescent="0.35">
      <c r="B141"/>
    </row>
    <row r="142" spans="2:2" ht="14.25" customHeight="1" x14ac:dyDescent="0.35">
      <c r="B142"/>
    </row>
    <row r="143" spans="2:2" ht="14.25" customHeight="1" x14ac:dyDescent="0.35">
      <c r="B143"/>
    </row>
    <row r="144" spans="2:2" ht="14.25" customHeight="1" x14ac:dyDescent="0.35">
      <c r="B144"/>
    </row>
    <row r="145" spans="2:2" ht="14.25" customHeight="1" x14ac:dyDescent="0.35">
      <c r="B145"/>
    </row>
    <row r="146" spans="2:2" ht="14.25" customHeight="1" x14ac:dyDescent="0.35">
      <c r="B146"/>
    </row>
    <row r="147" spans="2:2" ht="14.25" customHeight="1" x14ac:dyDescent="0.35">
      <c r="B147"/>
    </row>
    <row r="148" spans="2:2" ht="14.25" customHeight="1" x14ac:dyDescent="0.35">
      <c r="B148"/>
    </row>
    <row r="149" spans="2:2" ht="14.25" customHeight="1" x14ac:dyDescent="0.35">
      <c r="B149"/>
    </row>
    <row r="150" spans="2:2" ht="14.25" customHeight="1" x14ac:dyDescent="0.35">
      <c r="B150"/>
    </row>
    <row r="151" spans="2:2" ht="14.25" customHeight="1" x14ac:dyDescent="0.35">
      <c r="B151"/>
    </row>
    <row r="152" spans="2:2" ht="14.25" customHeight="1" x14ac:dyDescent="0.35">
      <c r="B152"/>
    </row>
    <row r="153" spans="2:2" ht="14.25" customHeight="1" x14ac:dyDescent="0.35">
      <c r="B153"/>
    </row>
    <row r="154" spans="2:2" ht="14.25" customHeight="1" x14ac:dyDescent="0.35">
      <c r="B154"/>
    </row>
    <row r="155" spans="2:2" ht="14.25" customHeight="1" x14ac:dyDescent="0.35">
      <c r="B155"/>
    </row>
    <row r="156" spans="2:2" ht="14.25" customHeight="1" x14ac:dyDescent="0.35">
      <c r="B156"/>
    </row>
    <row r="157" spans="2:2" ht="14.25" customHeight="1" x14ac:dyDescent="0.35">
      <c r="B157"/>
    </row>
    <row r="158" spans="2:2" ht="14.25" customHeight="1" x14ac:dyDescent="0.35">
      <c r="B158"/>
    </row>
    <row r="159" spans="2:2" ht="14.25" customHeight="1" x14ac:dyDescent="0.35">
      <c r="B159"/>
    </row>
    <row r="160" spans="2:2" ht="14.25" customHeight="1" x14ac:dyDescent="0.35">
      <c r="B160"/>
    </row>
    <row r="161" spans="2:2" ht="14.25" customHeight="1" x14ac:dyDescent="0.35">
      <c r="B161"/>
    </row>
    <row r="162" spans="2:2" ht="14.25" customHeight="1" x14ac:dyDescent="0.35">
      <c r="B162"/>
    </row>
    <row r="163" spans="2:2" ht="14.25" customHeight="1" x14ac:dyDescent="0.35">
      <c r="B163"/>
    </row>
    <row r="164" spans="2:2" ht="14.25" customHeight="1" x14ac:dyDescent="0.35">
      <c r="B164"/>
    </row>
    <row r="165" spans="2:2" ht="14.25" customHeight="1" x14ac:dyDescent="0.35">
      <c r="B165"/>
    </row>
    <row r="166" spans="2:2" ht="14.25" customHeight="1" x14ac:dyDescent="0.35">
      <c r="B166"/>
    </row>
    <row r="167" spans="2:2" ht="14.25" customHeight="1" x14ac:dyDescent="0.35">
      <c r="B167"/>
    </row>
    <row r="168" spans="2:2" ht="14.25" customHeight="1" x14ac:dyDescent="0.35">
      <c r="B168"/>
    </row>
    <row r="169" spans="2:2" ht="14.25" customHeight="1" x14ac:dyDescent="0.35">
      <c r="B169"/>
    </row>
    <row r="170" spans="2:2" ht="14.25" customHeight="1" x14ac:dyDescent="0.35">
      <c r="B170"/>
    </row>
    <row r="171" spans="2:2" ht="14.25" customHeight="1" x14ac:dyDescent="0.35">
      <c r="B171"/>
    </row>
    <row r="172" spans="2:2" ht="14.25" customHeight="1" x14ac:dyDescent="0.35">
      <c r="B172"/>
    </row>
    <row r="173" spans="2:2" ht="14.25" customHeight="1" x14ac:dyDescent="0.35">
      <c r="B173"/>
    </row>
    <row r="174" spans="2:2" ht="14.25" customHeight="1" x14ac:dyDescent="0.35">
      <c r="B174"/>
    </row>
    <row r="175" spans="2:2" ht="14.25" customHeight="1" x14ac:dyDescent="0.35">
      <c r="B175"/>
    </row>
    <row r="176" spans="2:2" ht="14.25" customHeight="1" x14ac:dyDescent="0.35">
      <c r="B176"/>
    </row>
    <row r="177" spans="2:2" ht="14.25" customHeight="1" x14ac:dyDescent="0.35">
      <c r="B177"/>
    </row>
    <row r="178" spans="2:2" ht="14.25" customHeight="1" x14ac:dyDescent="0.35">
      <c r="B178"/>
    </row>
    <row r="179" spans="2:2" ht="14.25" customHeight="1" x14ac:dyDescent="0.35">
      <c r="B179"/>
    </row>
    <row r="180" spans="2:2" ht="14.25" customHeight="1" x14ac:dyDescent="0.35">
      <c r="B180"/>
    </row>
    <row r="181" spans="2:2" ht="14.25" customHeight="1" x14ac:dyDescent="0.35">
      <c r="B181"/>
    </row>
    <row r="182" spans="2:2" ht="14.25" customHeight="1" x14ac:dyDescent="0.35">
      <c r="B182"/>
    </row>
    <row r="183" spans="2:2" ht="14.25" customHeight="1" x14ac:dyDescent="0.35">
      <c r="B183"/>
    </row>
    <row r="184" spans="2:2" ht="14.25" customHeight="1" x14ac:dyDescent="0.35">
      <c r="B184"/>
    </row>
    <row r="185" spans="2:2" ht="14.25" customHeight="1" x14ac:dyDescent="0.35">
      <c r="B185"/>
    </row>
    <row r="186" spans="2:2" ht="14.25" customHeight="1" x14ac:dyDescent="0.35">
      <c r="B186"/>
    </row>
    <row r="187" spans="2:2" ht="14.25" customHeight="1" x14ac:dyDescent="0.35">
      <c r="B187"/>
    </row>
    <row r="188" spans="2:2" ht="14.25" customHeight="1" x14ac:dyDescent="0.35">
      <c r="B188"/>
    </row>
    <row r="189" spans="2:2" ht="14.25" customHeight="1" x14ac:dyDescent="0.35">
      <c r="B189"/>
    </row>
    <row r="190" spans="2:2" ht="14.25" customHeight="1" x14ac:dyDescent="0.35">
      <c r="B190"/>
    </row>
    <row r="191" spans="2:2" ht="14.25" customHeight="1" x14ac:dyDescent="0.35">
      <c r="B191"/>
    </row>
    <row r="192" spans="2:2" ht="14.25" customHeight="1" x14ac:dyDescent="0.35">
      <c r="B192"/>
    </row>
    <row r="193" spans="2:2" ht="14.25" customHeight="1" x14ac:dyDescent="0.35">
      <c r="B193"/>
    </row>
    <row r="194" spans="2:2" ht="14.25" customHeight="1" x14ac:dyDescent="0.35">
      <c r="B194"/>
    </row>
    <row r="195" spans="2:2" ht="14.25" customHeight="1" x14ac:dyDescent="0.35">
      <c r="B195"/>
    </row>
    <row r="196" spans="2:2" ht="14.25" customHeight="1" x14ac:dyDescent="0.35">
      <c r="B196"/>
    </row>
    <row r="197" spans="2:2" ht="14.25" customHeight="1" x14ac:dyDescent="0.35">
      <c r="B197"/>
    </row>
    <row r="198" spans="2:2" ht="14.25" customHeight="1" x14ac:dyDescent="0.35">
      <c r="B198"/>
    </row>
    <row r="199" spans="2:2" ht="14.25" customHeight="1" x14ac:dyDescent="0.35">
      <c r="B199"/>
    </row>
    <row r="200" spans="2:2" ht="14.25" customHeight="1" x14ac:dyDescent="0.35">
      <c r="B200"/>
    </row>
    <row r="201" spans="2:2" ht="14.25" customHeight="1" x14ac:dyDescent="0.35">
      <c r="B201"/>
    </row>
    <row r="202" spans="2:2" ht="14.25" customHeight="1" x14ac:dyDescent="0.35">
      <c r="B202"/>
    </row>
    <row r="203" spans="2:2" ht="14.25" customHeight="1" x14ac:dyDescent="0.35">
      <c r="B203"/>
    </row>
    <row r="204" spans="2:2" ht="14.25" customHeight="1" x14ac:dyDescent="0.35">
      <c r="B204"/>
    </row>
    <row r="205" spans="2:2" ht="14.25" customHeight="1" x14ac:dyDescent="0.35">
      <c r="B205"/>
    </row>
    <row r="206" spans="2:2" ht="14.25" customHeight="1" x14ac:dyDescent="0.35">
      <c r="B206"/>
    </row>
    <row r="207" spans="2:2" ht="14.25" customHeight="1" x14ac:dyDescent="0.35">
      <c r="B207"/>
    </row>
    <row r="208" spans="2:2" ht="14.25" customHeight="1" x14ac:dyDescent="0.35">
      <c r="B208"/>
    </row>
    <row r="209" spans="2:2" ht="14.25" customHeight="1" x14ac:dyDescent="0.35">
      <c r="B209"/>
    </row>
    <row r="210" spans="2:2" ht="14.25" customHeight="1" x14ac:dyDescent="0.35">
      <c r="B210"/>
    </row>
    <row r="211" spans="2:2" ht="14.25" customHeight="1" x14ac:dyDescent="0.35">
      <c r="B211"/>
    </row>
    <row r="212" spans="2:2" ht="14.25" customHeight="1" x14ac:dyDescent="0.35">
      <c r="B212"/>
    </row>
    <row r="213" spans="2:2" ht="14.25" customHeight="1" x14ac:dyDescent="0.35">
      <c r="B213"/>
    </row>
    <row r="214" spans="2:2" ht="14.25" customHeight="1" x14ac:dyDescent="0.35">
      <c r="B214"/>
    </row>
    <row r="215" spans="2:2" ht="14.25" customHeight="1" x14ac:dyDescent="0.35">
      <c r="B215"/>
    </row>
    <row r="216" spans="2:2" ht="14.25" customHeight="1" x14ac:dyDescent="0.35">
      <c r="B216"/>
    </row>
    <row r="217" spans="2:2" ht="14.25" customHeight="1" x14ac:dyDescent="0.35">
      <c r="B217"/>
    </row>
    <row r="218" spans="2:2" ht="14.25" customHeight="1" x14ac:dyDescent="0.35">
      <c r="B218"/>
    </row>
    <row r="219" spans="2:2" ht="14.25" customHeight="1" x14ac:dyDescent="0.35">
      <c r="B219"/>
    </row>
    <row r="220" spans="2:2" ht="14.25" customHeight="1" x14ac:dyDescent="0.35">
      <c r="B220"/>
    </row>
    <row r="221" spans="2:2" ht="14.25" customHeight="1" x14ac:dyDescent="0.35">
      <c r="B221"/>
    </row>
    <row r="222" spans="2:2" ht="14.25" customHeight="1" x14ac:dyDescent="0.35">
      <c r="B222"/>
    </row>
    <row r="223" spans="2:2" ht="14.25" customHeight="1" x14ac:dyDescent="0.35">
      <c r="B223"/>
    </row>
    <row r="224" spans="2:2" ht="14.25" customHeight="1" x14ac:dyDescent="0.35">
      <c r="B224"/>
    </row>
    <row r="225" spans="2:2" ht="14.25" customHeight="1" x14ac:dyDescent="0.35">
      <c r="B225"/>
    </row>
    <row r="226" spans="2:2" ht="14.25" customHeight="1" x14ac:dyDescent="0.35">
      <c r="B226"/>
    </row>
    <row r="227" spans="2:2" ht="14.25" customHeight="1" x14ac:dyDescent="0.35">
      <c r="B227"/>
    </row>
    <row r="228" spans="2:2" ht="14.25" customHeight="1" x14ac:dyDescent="0.35">
      <c r="B228"/>
    </row>
    <row r="229" spans="2:2" ht="14.25" customHeight="1" x14ac:dyDescent="0.35">
      <c r="B229"/>
    </row>
    <row r="230" spans="2:2" ht="14.25" customHeight="1" x14ac:dyDescent="0.35">
      <c r="B230"/>
    </row>
    <row r="231" spans="2:2" ht="14.25" customHeight="1" x14ac:dyDescent="0.35">
      <c r="B231"/>
    </row>
    <row r="232" spans="2:2" ht="14.25" customHeight="1" x14ac:dyDescent="0.35">
      <c r="B232"/>
    </row>
    <row r="233" spans="2:2" ht="14.25" customHeight="1" x14ac:dyDescent="0.35">
      <c r="B233"/>
    </row>
    <row r="234" spans="2:2" ht="14.25" customHeight="1" x14ac:dyDescent="0.35">
      <c r="B234"/>
    </row>
    <row r="235" spans="2:2" ht="14.25" customHeight="1" x14ac:dyDescent="0.35">
      <c r="B235"/>
    </row>
    <row r="236" spans="2:2" ht="14.25" customHeight="1" x14ac:dyDescent="0.35">
      <c r="B236"/>
    </row>
    <row r="237" spans="2:2" ht="14.25" customHeight="1" x14ac:dyDescent="0.35">
      <c r="B237"/>
    </row>
    <row r="238" spans="2:2" ht="14.25" customHeight="1" x14ac:dyDescent="0.35">
      <c r="B238"/>
    </row>
    <row r="239" spans="2:2" ht="14.25" customHeight="1" x14ac:dyDescent="0.35">
      <c r="B239"/>
    </row>
    <row r="240" spans="2:2" ht="14.25" customHeight="1" x14ac:dyDescent="0.35">
      <c r="B240"/>
    </row>
    <row r="241" spans="2:2" ht="14.25" customHeight="1" x14ac:dyDescent="0.35">
      <c r="B241"/>
    </row>
    <row r="242" spans="2:2" ht="14.25" customHeight="1" x14ac:dyDescent="0.35">
      <c r="B242"/>
    </row>
    <row r="243" spans="2:2" ht="14.25" customHeight="1" x14ac:dyDescent="0.35">
      <c r="B243"/>
    </row>
    <row r="244" spans="2:2" ht="14.25" customHeight="1" x14ac:dyDescent="0.35">
      <c r="B244"/>
    </row>
    <row r="245" spans="2:2" ht="14.25" customHeight="1" x14ac:dyDescent="0.35">
      <c r="B245"/>
    </row>
    <row r="246" spans="2:2" ht="14.25" customHeight="1" x14ac:dyDescent="0.35">
      <c r="B246"/>
    </row>
    <row r="247" spans="2:2" ht="14.25" customHeight="1" x14ac:dyDescent="0.35">
      <c r="B247"/>
    </row>
    <row r="248" spans="2:2" ht="14.25" customHeight="1" x14ac:dyDescent="0.35">
      <c r="B248"/>
    </row>
    <row r="249" spans="2:2" ht="14.25" customHeight="1" x14ac:dyDescent="0.35">
      <c r="B249"/>
    </row>
    <row r="250" spans="2:2" ht="14.25" customHeight="1" x14ac:dyDescent="0.35">
      <c r="B250"/>
    </row>
    <row r="251" spans="2:2" ht="14.25" customHeight="1" x14ac:dyDescent="0.35">
      <c r="B251"/>
    </row>
    <row r="252" spans="2:2" ht="14.25" customHeight="1" x14ac:dyDescent="0.35">
      <c r="B252"/>
    </row>
    <row r="253" spans="2:2" ht="14.25" customHeight="1" x14ac:dyDescent="0.35">
      <c r="B253"/>
    </row>
    <row r="254" spans="2:2" ht="14.25" customHeight="1" x14ac:dyDescent="0.35">
      <c r="B254"/>
    </row>
    <row r="255" spans="2:2" ht="14.25" customHeight="1" x14ac:dyDescent="0.35">
      <c r="B255"/>
    </row>
    <row r="256" spans="2:2" ht="14.25" customHeight="1" x14ac:dyDescent="0.35">
      <c r="B256"/>
    </row>
    <row r="257" spans="2:2" ht="14.25" customHeight="1" x14ac:dyDescent="0.35">
      <c r="B257"/>
    </row>
    <row r="258" spans="2:2" ht="14.25" customHeight="1" x14ac:dyDescent="0.35">
      <c r="B258"/>
    </row>
    <row r="259" spans="2:2" ht="14.25" customHeight="1" x14ac:dyDescent="0.35">
      <c r="B259"/>
    </row>
    <row r="260" spans="2:2" ht="14.25" customHeight="1" x14ac:dyDescent="0.35">
      <c r="B260"/>
    </row>
    <row r="261" spans="2:2" ht="14.25" customHeight="1" x14ac:dyDescent="0.35">
      <c r="B261"/>
    </row>
    <row r="262" spans="2:2" ht="14.25" customHeight="1" x14ac:dyDescent="0.35">
      <c r="B262"/>
    </row>
    <row r="263" spans="2:2" ht="14.25" customHeight="1" x14ac:dyDescent="0.35">
      <c r="B263"/>
    </row>
    <row r="264" spans="2:2" ht="14.25" customHeight="1" x14ac:dyDescent="0.35">
      <c r="B264"/>
    </row>
    <row r="265" spans="2:2" ht="14.25" customHeight="1" x14ac:dyDescent="0.35">
      <c r="B265"/>
    </row>
    <row r="266" spans="2:2" ht="14.25" customHeight="1" x14ac:dyDescent="0.35">
      <c r="B266"/>
    </row>
    <row r="267" spans="2:2" ht="14.25" customHeight="1" x14ac:dyDescent="0.35">
      <c r="B267"/>
    </row>
    <row r="268" spans="2:2" ht="14.25" customHeight="1" x14ac:dyDescent="0.35">
      <c r="B268"/>
    </row>
    <row r="269" spans="2:2" ht="14.25" customHeight="1" x14ac:dyDescent="0.35">
      <c r="B269"/>
    </row>
    <row r="270" spans="2:2" ht="14.25" customHeight="1" x14ac:dyDescent="0.35">
      <c r="B270"/>
    </row>
    <row r="271" spans="2:2" ht="14.25" customHeight="1" x14ac:dyDescent="0.35">
      <c r="B271"/>
    </row>
    <row r="272" spans="2:2" ht="14.25" customHeight="1" x14ac:dyDescent="0.35">
      <c r="B272"/>
    </row>
    <row r="273" spans="2:2" ht="14.25" customHeight="1" x14ac:dyDescent="0.35">
      <c r="B273"/>
    </row>
    <row r="274" spans="2:2" ht="14.25" customHeight="1" x14ac:dyDescent="0.35">
      <c r="B274"/>
    </row>
    <row r="275" spans="2:2" ht="14.25" customHeight="1" x14ac:dyDescent="0.35">
      <c r="B275"/>
    </row>
    <row r="276" spans="2:2" ht="14.25" customHeight="1" x14ac:dyDescent="0.35">
      <c r="B276"/>
    </row>
    <row r="277" spans="2:2" ht="14.25" customHeight="1" x14ac:dyDescent="0.35">
      <c r="B277"/>
    </row>
    <row r="278" spans="2:2" ht="14.25" customHeight="1" x14ac:dyDescent="0.35">
      <c r="B278"/>
    </row>
    <row r="279" spans="2:2" ht="14.25" customHeight="1" x14ac:dyDescent="0.35">
      <c r="B279"/>
    </row>
    <row r="280" spans="2:2" ht="14.25" customHeight="1" x14ac:dyDescent="0.35">
      <c r="B280"/>
    </row>
    <row r="281" spans="2:2" ht="14.25" customHeight="1" x14ac:dyDescent="0.35">
      <c r="B281"/>
    </row>
    <row r="282" spans="2:2" ht="14.25" customHeight="1" x14ac:dyDescent="0.35">
      <c r="B282"/>
    </row>
    <row r="283" spans="2:2" ht="14.25" customHeight="1" x14ac:dyDescent="0.35">
      <c r="B283"/>
    </row>
    <row r="284" spans="2:2" ht="14.25" customHeight="1" x14ac:dyDescent="0.35">
      <c r="B284"/>
    </row>
    <row r="285" spans="2:2" ht="14.25" customHeight="1" x14ac:dyDescent="0.35">
      <c r="B285"/>
    </row>
    <row r="286" spans="2:2" ht="14.25" customHeight="1" x14ac:dyDescent="0.35">
      <c r="B286"/>
    </row>
    <row r="287" spans="2:2" ht="14.25" customHeight="1" x14ac:dyDescent="0.35">
      <c r="B287"/>
    </row>
    <row r="288" spans="2:2" ht="14.25" customHeight="1" x14ac:dyDescent="0.35">
      <c r="B288"/>
    </row>
    <row r="289" spans="2:2" ht="14.25" customHeight="1" x14ac:dyDescent="0.35">
      <c r="B289"/>
    </row>
    <row r="290" spans="2:2" ht="14.25" customHeight="1" x14ac:dyDescent="0.35">
      <c r="B290"/>
    </row>
    <row r="291" spans="2:2" ht="14.25" customHeight="1" x14ac:dyDescent="0.35">
      <c r="B291"/>
    </row>
    <row r="292" spans="2:2" ht="14.25" customHeight="1" x14ac:dyDescent="0.35">
      <c r="B292"/>
    </row>
    <row r="293" spans="2:2" ht="14.25" customHeight="1" x14ac:dyDescent="0.35">
      <c r="B293"/>
    </row>
    <row r="294" spans="2:2" ht="14.25" customHeight="1" x14ac:dyDescent="0.35">
      <c r="B294"/>
    </row>
    <row r="295" spans="2:2" ht="14.25" customHeight="1" x14ac:dyDescent="0.35">
      <c r="B295"/>
    </row>
    <row r="296" spans="2:2" ht="14.25" customHeight="1" x14ac:dyDescent="0.35">
      <c r="B296"/>
    </row>
    <row r="297" spans="2:2" ht="14.25" customHeight="1" x14ac:dyDescent="0.35">
      <c r="B297"/>
    </row>
    <row r="298" spans="2:2" ht="14.25" customHeight="1" x14ac:dyDescent="0.35">
      <c r="B298"/>
    </row>
    <row r="299" spans="2:2" ht="14.25" customHeight="1" x14ac:dyDescent="0.35">
      <c r="B299"/>
    </row>
    <row r="300" spans="2:2" ht="14.25" customHeight="1" x14ac:dyDescent="0.35">
      <c r="B300"/>
    </row>
    <row r="301" spans="2:2" ht="14.25" customHeight="1" x14ac:dyDescent="0.35">
      <c r="B301"/>
    </row>
    <row r="302" spans="2:2" ht="14.25" customHeight="1" x14ac:dyDescent="0.35">
      <c r="B302"/>
    </row>
    <row r="303" spans="2:2" ht="14.25" customHeight="1" x14ac:dyDescent="0.35">
      <c r="B303"/>
    </row>
    <row r="304" spans="2:2" ht="14.25" customHeight="1" x14ac:dyDescent="0.35">
      <c r="B304"/>
    </row>
    <row r="305" spans="2:2" ht="14.25" customHeight="1" x14ac:dyDescent="0.35">
      <c r="B305"/>
    </row>
    <row r="306" spans="2:2" ht="14.25" customHeight="1" x14ac:dyDescent="0.35">
      <c r="B306"/>
    </row>
    <row r="307" spans="2:2" ht="14.25" customHeight="1" x14ac:dyDescent="0.35">
      <c r="B307"/>
    </row>
    <row r="308" spans="2:2" ht="14.25" customHeight="1" x14ac:dyDescent="0.35">
      <c r="B308"/>
    </row>
    <row r="309" spans="2:2" ht="14.25" customHeight="1" x14ac:dyDescent="0.35">
      <c r="B309"/>
    </row>
    <row r="310" spans="2:2" ht="14.25" customHeight="1" x14ac:dyDescent="0.35">
      <c r="B310"/>
    </row>
    <row r="311" spans="2:2" ht="14.25" customHeight="1" x14ac:dyDescent="0.35">
      <c r="B311"/>
    </row>
    <row r="312" spans="2:2" ht="14.25" customHeight="1" x14ac:dyDescent="0.35">
      <c r="B312"/>
    </row>
    <row r="313" spans="2:2" ht="14.25" customHeight="1" x14ac:dyDescent="0.35">
      <c r="B313"/>
    </row>
    <row r="314" spans="2:2" ht="14.25" customHeight="1" x14ac:dyDescent="0.35">
      <c r="B314"/>
    </row>
    <row r="315" spans="2:2" ht="14.25" customHeight="1" x14ac:dyDescent="0.35">
      <c r="B315"/>
    </row>
    <row r="316" spans="2:2" ht="14.25" customHeight="1" x14ac:dyDescent="0.35">
      <c r="B316"/>
    </row>
    <row r="317" spans="2:2" ht="14.25" customHeight="1" x14ac:dyDescent="0.35">
      <c r="B317"/>
    </row>
    <row r="318" spans="2:2" ht="14.25" customHeight="1" x14ac:dyDescent="0.35">
      <c r="B318"/>
    </row>
    <row r="319" spans="2:2" ht="14.25" customHeight="1" x14ac:dyDescent="0.35">
      <c r="B319"/>
    </row>
    <row r="320" spans="2:2" ht="14.25" customHeight="1" x14ac:dyDescent="0.35">
      <c r="B320"/>
    </row>
    <row r="321" spans="2:2" ht="14.25" customHeight="1" x14ac:dyDescent="0.35">
      <c r="B321"/>
    </row>
    <row r="322" spans="2:2" ht="14.25" customHeight="1" x14ac:dyDescent="0.35">
      <c r="B322"/>
    </row>
    <row r="323" spans="2:2" ht="14.25" customHeight="1" x14ac:dyDescent="0.35">
      <c r="B323"/>
    </row>
    <row r="324" spans="2:2" ht="14.25" customHeight="1" x14ac:dyDescent="0.35">
      <c r="B324"/>
    </row>
    <row r="325" spans="2:2" ht="14.25" customHeight="1" x14ac:dyDescent="0.35">
      <c r="B325"/>
    </row>
    <row r="326" spans="2:2" ht="14.25" customHeight="1" x14ac:dyDescent="0.35">
      <c r="B326"/>
    </row>
    <row r="327" spans="2:2" ht="14.25" customHeight="1" x14ac:dyDescent="0.35">
      <c r="B327"/>
    </row>
    <row r="328" spans="2:2" ht="14.25" customHeight="1" x14ac:dyDescent="0.35">
      <c r="B328"/>
    </row>
    <row r="329" spans="2:2" ht="14.25" customHeight="1" x14ac:dyDescent="0.35">
      <c r="B329"/>
    </row>
    <row r="330" spans="2:2" ht="14.25" customHeight="1" x14ac:dyDescent="0.35">
      <c r="B330"/>
    </row>
    <row r="331" spans="2:2" ht="14.25" customHeight="1" x14ac:dyDescent="0.35">
      <c r="B331"/>
    </row>
    <row r="332" spans="2:2" ht="14.25" customHeight="1" x14ac:dyDescent="0.35">
      <c r="B332"/>
    </row>
    <row r="333" spans="2:2" ht="14.25" customHeight="1" x14ac:dyDescent="0.35">
      <c r="B333"/>
    </row>
    <row r="334" spans="2:2" ht="14.25" customHeight="1" x14ac:dyDescent="0.35">
      <c r="B334"/>
    </row>
    <row r="335" spans="2:2" ht="14.25" customHeight="1" x14ac:dyDescent="0.35">
      <c r="B335"/>
    </row>
    <row r="336" spans="2:2" ht="14.25" customHeight="1" x14ac:dyDescent="0.35">
      <c r="B336"/>
    </row>
    <row r="337" spans="2:2" ht="14.25" customHeight="1" x14ac:dyDescent="0.35">
      <c r="B337"/>
    </row>
    <row r="338" spans="2:2" ht="14.25" customHeight="1" x14ac:dyDescent="0.35">
      <c r="B338"/>
    </row>
    <row r="339" spans="2:2" ht="14.25" customHeight="1" x14ac:dyDescent="0.35">
      <c r="B339"/>
    </row>
    <row r="340" spans="2:2" ht="14.25" customHeight="1" x14ac:dyDescent="0.35">
      <c r="B340"/>
    </row>
    <row r="341" spans="2:2" ht="14.25" customHeight="1" x14ac:dyDescent="0.35">
      <c r="B341"/>
    </row>
    <row r="342" spans="2:2" ht="14.25" customHeight="1" x14ac:dyDescent="0.35">
      <c r="B342"/>
    </row>
    <row r="343" spans="2:2" ht="14.25" customHeight="1" x14ac:dyDescent="0.35">
      <c r="B343"/>
    </row>
    <row r="344" spans="2:2" ht="14.25" customHeight="1" x14ac:dyDescent="0.35">
      <c r="B344"/>
    </row>
    <row r="345" spans="2:2" ht="14.25" customHeight="1" x14ac:dyDescent="0.35">
      <c r="B345"/>
    </row>
    <row r="346" spans="2:2" ht="14.25" customHeight="1" x14ac:dyDescent="0.35">
      <c r="B346"/>
    </row>
    <row r="347" spans="2:2" ht="14.25" customHeight="1" x14ac:dyDescent="0.35">
      <c r="B347"/>
    </row>
    <row r="348" spans="2:2" ht="14.25" customHeight="1" x14ac:dyDescent="0.35">
      <c r="B348"/>
    </row>
    <row r="349" spans="2:2" ht="14.25" customHeight="1" x14ac:dyDescent="0.35">
      <c r="B349"/>
    </row>
    <row r="350" spans="2:2" ht="14.25" customHeight="1" x14ac:dyDescent="0.35">
      <c r="B350"/>
    </row>
    <row r="351" spans="2:2" ht="14.25" customHeight="1" x14ac:dyDescent="0.35">
      <c r="B351"/>
    </row>
    <row r="352" spans="2:2" ht="14.25" customHeight="1" x14ac:dyDescent="0.35">
      <c r="B352"/>
    </row>
    <row r="353" spans="2:2" ht="14.25" customHeight="1" x14ac:dyDescent="0.35">
      <c r="B353"/>
    </row>
    <row r="354" spans="2:2" ht="14.25" customHeight="1" x14ac:dyDescent="0.35">
      <c r="B354"/>
    </row>
    <row r="355" spans="2:2" ht="14.25" customHeight="1" x14ac:dyDescent="0.35">
      <c r="B355"/>
    </row>
    <row r="356" spans="2:2" ht="14.25" customHeight="1" x14ac:dyDescent="0.35">
      <c r="B356"/>
    </row>
    <row r="357" spans="2:2" ht="14.25" customHeight="1" x14ac:dyDescent="0.35">
      <c r="B357"/>
    </row>
    <row r="358" spans="2:2" ht="14.25" customHeight="1" x14ac:dyDescent="0.35">
      <c r="B358"/>
    </row>
    <row r="359" spans="2:2" ht="14.25" customHeight="1" x14ac:dyDescent="0.35">
      <c r="B359"/>
    </row>
    <row r="360" spans="2:2" ht="14.25" customHeight="1" x14ac:dyDescent="0.35">
      <c r="B360"/>
    </row>
    <row r="361" spans="2:2" ht="14.25" customHeight="1" x14ac:dyDescent="0.35">
      <c r="B361"/>
    </row>
    <row r="362" spans="2:2" ht="14.25" customHeight="1" x14ac:dyDescent="0.35">
      <c r="B362"/>
    </row>
    <row r="363" spans="2:2" ht="14.25" customHeight="1" x14ac:dyDescent="0.35">
      <c r="B363"/>
    </row>
    <row r="364" spans="2:2" ht="14.25" customHeight="1" x14ac:dyDescent="0.35">
      <c r="B364"/>
    </row>
    <row r="365" spans="2:2" ht="14.25" customHeight="1" x14ac:dyDescent="0.35">
      <c r="B365"/>
    </row>
    <row r="366" spans="2:2" ht="14.25" customHeight="1" x14ac:dyDescent="0.35">
      <c r="B366"/>
    </row>
    <row r="367" spans="2:2" ht="14.25" customHeight="1" x14ac:dyDescent="0.35">
      <c r="B367"/>
    </row>
    <row r="368" spans="2:2" ht="14.25" customHeight="1" x14ac:dyDescent="0.35">
      <c r="B368"/>
    </row>
    <row r="369" spans="2:2" ht="14.25" customHeight="1" x14ac:dyDescent="0.35">
      <c r="B369"/>
    </row>
    <row r="370" spans="2:2" ht="14.25" customHeight="1" x14ac:dyDescent="0.35">
      <c r="B370"/>
    </row>
    <row r="371" spans="2:2" ht="14.25" customHeight="1" x14ac:dyDescent="0.35">
      <c r="B371"/>
    </row>
    <row r="372" spans="2:2" ht="14.25" customHeight="1" x14ac:dyDescent="0.35">
      <c r="B372"/>
    </row>
    <row r="373" spans="2:2" ht="14.25" customHeight="1" x14ac:dyDescent="0.35">
      <c r="B373"/>
    </row>
    <row r="374" spans="2:2" ht="14.25" customHeight="1" x14ac:dyDescent="0.35">
      <c r="B374"/>
    </row>
    <row r="375" spans="2:2" ht="14.25" customHeight="1" x14ac:dyDescent="0.35">
      <c r="B375"/>
    </row>
    <row r="376" spans="2:2" ht="14.25" customHeight="1" x14ac:dyDescent="0.35">
      <c r="B376"/>
    </row>
    <row r="377" spans="2:2" ht="14.25" customHeight="1" x14ac:dyDescent="0.35">
      <c r="B377"/>
    </row>
    <row r="378" spans="2:2" ht="14.25" customHeight="1" x14ac:dyDescent="0.35">
      <c r="B378"/>
    </row>
    <row r="379" spans="2:2" ht="14.25" customHeight="1" x14ac:dyDescent="0.35">
      <c r="B379"/>
    </row>
    <row r="380" spans="2:2" ht="14.25" customHeight="1" x14ac:dyDescent="0.35">
      <c r="B380"/>
    </row>
    <row r="381" spans="2:2" ht="14.25" customHeight="1" x14ac:dyDescent="0.35">
      <c r="B381"/>
    </row>
    <row r="382" spans="2:2" ht="14.25" customHeight="1" x14ac:dyDescent="0.35">
      <c r="B382"/>
    </row>
    <row r="383" spans="2:2" ht="14.25" customHeight="1" x14ac:dyDescent="0.35">
      <c r="B383"/>
    </row>
    <row r="384" spans="2:2" ht="14.25" customHeight="1" x14ac:dyDescent="0.35">
      <c r="B384"/>
    </row>
    <row r="385" spans="2:2" ht="14.25" customHeight="1" x14ac:dyDescent="0.35">
      <c r="B385"/>
    </row>
    <row r="386" spans="2:2" ht="14.25" customHeight="1" x14ac:dyDescent="0.35">
      <c r="B386"/>
    </row>
    <row r="387" spans="2:2" ht="14.25" customHeight="1" x14ac:dyDescent="0.35">
      <c r="B387"/>
    </row>
    <row r="388" spans="2:2" ht="14.25" customHeight="1" x14ac:dyDescent="0.35">
      <c r="B388"/>
    </row>
    <row r="389" spans="2:2" ht="14.25" customHeight="1" x14ac:dyDescent="0.35">
      <c r="B389"/>
    </row>
    <row r="390" spans="2:2" ht="14.25" customHeight="1" x14ac:dyDescent="0.35">
      <c r="B390"/>
    </row>
    <row r="391" spans="2:2" ht="14.25" customHeight="1" x14ac:dyDescent="0.35">
      <c r="B391"/>
    </row>
    <row r="392" spans="2:2" ht="14.25" customHeight="1" x14ac:dyDescent="0.35">
      <c r="B392"/>
    </row>
    <row r="393" spans="2:2" ht="14.25" customHeight="1" x14ac:dyDescent="0.35">
      <c r="B393"/>
    </row>
    <row r="394" spans="2:2" ht="14.25" customHeight="1" x14ac:dyDescent="0.35">
      <c r="B394"/>
    </row>
    <row r="395" spans="2:2" ht="14.25" customHeight="1" x14ac:dyDescent="0.35">
      <c r="B395"/>
    </row>
    <row r="396" spans="2:2" ht="14.25" customHeight="1" x14ac:dyDescent="0.35">
      <c r="B396"/>
    </row>
    <row r="397" spans="2:2" ht="14.25" customHeight="1" x14ac:dyDescent="0.35">
      <c r="B397"/>
    </row>
    <row r="398" spans="2:2" ht="14.25" customHeight="1" x14ac:dyDescent="0.35">
      <c r="B398"/>
    </row>
    <row r="399" spans="2:2" ht="14.25" customHeight="1" x14ac:dyDescent="0.35">
      <c r="B399"/>
    </row>
    <row r="400" spans="2:2" ht="14.25" customHeight="1" x14ac:dyDescent="0.35">
      <c r="B400"/>
    </row>
    <row r="401" spans="2:2" ht="14.25" customHeight="1" x14ac:dyDescent="0.35">
      <c r="B401"/>
    </row>
    <row r="402" spans="2:2" ht="14.25" customHeight="1" x14ac:dyDescent="0.35">
      <c r="B402"/>
    </row>
    <row r="403" spans="2:2" ht="14.25" customHeight="1" x14ac:dyDescent="0.35">
      <c r="B403"/>
    </row>
    <row r="404" spans="2:2" ht="14.25" customHeight="1" x14ac:dyDescent="0.35">
      <c r="B404"/>
    </row>
    <row r="405" spans="2:2" ht="14.25" customHeight="1" x14ac:dyDescent="0.35">
      <c r="B405"/>
    </row>
    <row r="406" spans="2:2" ht="14.25" customHeight="1" x14ac:dyDescent="0.35">
      <c r="B406"/>
    </row>
    <row r="407" spans="2:2" ht="14.25" customHeight="1" x14ac:dyDescent="0.35">
      <c r="B407"/>
    </row>
    <row r="408" spans="2:2" ht="14.25" customHeight="1" x14ac:dyDescent="0.35">
      <c r="B408"/>
    </row>
    <row r="409" spans="2:2" ht="14.25" customHeight="1" x14ac:dyDescent="0.35">
      <c r="B409"/>
    </row>
    <row r="410" spans="2:2" ht="14.25" customHeight="1" x14ac:dyDescent="0.35">
      <c r="B410"/>
    </row>
    <row r="411" spans="2:2" ht="14.25" customHeight="1" x14ac:dyDescent="0.35">
      <c r="B411"/>
    </row>
    <row r="412" spans="2:2" ht="14.25" customHeight="1" x14ac:dyDescent="0.35">
      <c r="B412"/>
    </row>
    <row r="413" spans="2:2" ht="14.25" customHeight="1" x14ac:dyDescent="0.35">
      <c r="B413"/>
    </row>
    <row r="414" spans="2:2" ht="14.25" customHeight="1" x14ac:dyDescent="0.35">
      <c r="B414"/>
    </row>
    <row r="415" spans="2:2" ht="14.25" customHeight="1" x14ac:dyDescent="0.35">
      <c r="B415"/>
    </row>
    <row r="416" spans="2:2" ht="14.25" customHeight="1" x14ac:dyDescent="0.35">
      <c r="B416"/>
    </row>
    <row r="417" spans="2:2" ht="14.25" customHeight="1" x14ac:dyDescent="0.35">
      <c r="B417"/>
    </row>
    <row r="418" spans="2:2" ht="14.25" customHeight="1" x14ac:dyDescent="0.35">
      <c r="B418"/>
    </row>
    <row r="419" spans="2:2" ht="14.25" customHeight="1" x14ac:dyDescent="0.35">
      <c r="B419"/>
    </row>
    <row r="420" spans="2:2" ht="14.25" customHeight="1" x14ac:dyDescent="0.35">
      <c r="B420"/>
    </row>
    <row r="421" spans="2:2" ht="14.25" customHeight="1" x14ac:dyDescent="0.35">
      <c r="B421"/>
    </row>
    <row r="422" spans="2:2" ht="14.25" customHeight="1" x14ac:dyDescent="0.35">
      <c r="B422"/>
    </row>
    <row r="423" spans="2:2" ht="14.25" customHeight="1" x14ac:dyDescent="0.35">
      <c r="B423"/>
    </row>
    <row r="424" spans="2:2" ht="14.25" customHeight="1" x14ac:dyDescent="0.35">
      <c r="B424"/>
    </row>
    <row r="425" spans="2:2" ht="14.25" customHeight="1" x14ac:dyDescent="0.35">
      <c r="B425"/>
    </row>
    <row r="426" spans="2:2" ht="14.25" customHeight="1" x14ac:dyDescent="0.35">
      <c r="B426"/>
    </row>
    <row r="427" spans="2:2" ht="14.25" customHeight="1" x14ac:dyDescent="0.35">
      <c r="B427"/>
    </row>
    <row r="428" spans="2:2" ht="14.25" customHeight="1" x14ac:dyDescent="0.35">
      <c r="B428"/>
    </row>
    <row r="429" spans="2:2" ht="14.25" customHeight="1" x14ac:dyDescent="0.35">
      <c r="B429"/>
    </row>
    <row r="430" spans="2:2" ht="14.25" customHeight="1" x14ac:dyDescent="0.35">
      <c r="B430"/>
    </row>
    <row r="431" spans="2:2" ht="14.25" customHeight="1" x14ac:dyDescent="0.35">
      <c r="B431"/>
    </row>
    <row r="432" spans="2:2" ht="14.25" customHeight="1" x14ac:dyDescent="0.35">
      <c r="B432"/>
    </row>
    <row r="433" spans="2:2" ht="14.25" customHeight="1" x14ac:dyDescent="0.35">
      <c r="B433"/>
    </row>
    <row r="434" spans="2:2" ht="14.25" customHeight="1" x14ac:dyDescent="0.35">
      <c r="B434"/>
    </row>
    <row r="435" spans="2:2" ht="14.25" customHeight="1" x14ac:dyDescent="0.35">
      <c r="B435"/>
    </row>
    <row r="436" spans="2:2" ht="14.25" customHeight="1" x14ac:dyDescent="0.35">
      <c r="B436"/>
    </row>
    <row r="437" spans="2:2" ht="14.25" customHeight="1" x14ac:dyDescent="0.35">
      <c r="B437"/>
    </row>
    <row r="438" spans="2:2" ht="14.25" customHeight="1" x14ac:dyDescent="0.35">
      <c r="B438"/>
    </row>
    <row r="439" spans="2:2" ht="14.25" customHeight="1" x14ac:dyDescent="0.35">
      <c r="B439"/>
    </row>
    <row r="440" spans="2:2" ht="14.25" customHeight="1" x14ac:dyDescent="0.35">
      <c r="B440"/>
    </row>
    <row r="441" spans="2:2" ht="14.25" customHeight="1" x14ac:dyDescent="0.35">
      <c r="B441"/>
    </row>
    <row r="442" spans="2:2" ht="14.25" customHeight="1" x14ac:dyDescent="0.35">
      <c r="B442"/>
    </row>
    <row r="443" spans="2:2" ht="14.25" customHeight="1" x14ac:dyDescent="0.35">
      <c r="B443"/>
    </row>
    <row r="444" spans="2:2" ht="14.25" customHeight="1" x14ac:dyDescent="0.35">
      <c r="B444"/>
    </row>
    <row r="445" spans="2:2" ht="14.25" customHeight="1" x14ac:dyDescent="0.35">
      <c r="B445"/>
    </row>
    <row r="446" spans="2:2" ht="14.25" customHeight="1" x14ac:dyDescent="0.35">
      <c r="B446"/>
    </row>
    <row r="447" spans="2:2" ht="14.25" customHeight="1" x14ac:dyDescent="0.35">
      <c r="B447"/>
    </row>
    <row r="448" spans="2:2" ht="14.25" customHeight="1" x14ac:dyDescent="0.35">
      <c r="B448"/>
    </row>
    <row r="449" spans="2:2" ht="14.25" customHeight="1" x14ac:dyDescent="0.35">
      <c r="B449"/>
    </row>
    <row r="450" spans="2:2" ht="14.25" customHeight="1" x14ac:dyDescent="0.35">
      <c r="B450"/>
    </row>
    <row r="451" spans="2:2" ht="14.25" customHeight="1" x14ac:dyDescent="0.35">
      <c r="B451"/>
    </row>
    <row r="452" spans="2:2" ht="14.25" customHeight="1" x14ac:dyDescent="0.35">
      <c r="B452"/>
    </row>
    <row r="453" spans="2:2" ht="14.25" customHeight="1" x14ac:dyDescent="0.35">
      <c r="B453"/>
    </row>
    <row r="454" spans="2:2" ht="14.25" customHeight="1" x14ac:dyDescent="0.35">
      <c r="B454"/>
    </row>
    <row r="455" spans="2:2" ht="14.25" customHeight="1" x14ac:dyDescent="0.35">
      <c r="B455"/>
    </row>
    <row r="456" spans="2:2" ht="14.25" customHeight="1" x14ac:dyDescent="0.35">
      <c r="B456"/>
    </row>
    <row r="457" spans="2:2" ht="14.25" customHeight="1" x14ac:dyDescent="0.35">
      <c r="B457"/>
    </row>
    <row r="458" spans="2:2" ht="14.25" customHeight="1" x14ac:dyDescent="0.35">
      <c r="B458"/>
    </row>
    <row r="459" spans="2:2" ht="14.25" customHeight="1" x14ac:dyDescent="0.35">
      <c r="B459"/>
    </row>
    <row r="460" spans="2:2" ht="14.25" customHeight="1" x14ac:dyDescent="0.35">
      <c r="B460"/>
    </row>
    <row r="461" spans="2:2" ht="14.25" customHeight="1" x14ac:dyDescent="0.35">
      <c r="B461"/>
    </row>
    <row r="462" spans="2:2" ht="14.25" customHeight="1" x14ac:dyDescent="0.35">
      <c r="B462"/>
    </row>
    <row r="463" spans="2:2" ht="14.25" customHeight="1" x14ac:dyDescent="0.35">
      <c r="B463"/>
    </row>
    <row r="464" spans="2:2" ht="14.25" customHeight="1" x14ac:dyDescent="0.35">
      <c r="B464"/>
    </row>
    <row r="465" spans="2:2" ht="14.25" customHeight="1" x14ac:dyDescent="0.35">
      <c r="B465"/>
    </row>
    <row r="466" spans="2:2" ht="14.25" customHeight="1" x14ac:dyDescent="0.35">
      <c r="B466"/>
    </row>
    <row r="467" spans="2:2" ht="14.25" customHeight="1" x14ac:dyDescent="0.35">
      <c r="B467"/>
    </row>
    <row r="468" spans="2:2" ht="14.25" customHeight="1" x14ac:dyDescent="0.35">
      <c r="B468"/>
    </row>
    <row r="469" spans="2:2" ht="14.25" customHeight="1" x14ac:dyDescent="0.35">
      <c r="B469"/>
    </row>
    <row r="470" spans="2:2" ht="14.25" customHeight="1" x14ac:dyDescent="0.35">
      <c r="B470"/>
    </row>
    <row r="471" spans="2:2" ht="14.25" customHeight="1" x14ac:dyDescent="0.35">
      <c r="B471"/>
    </row>
    <row r="472" spans="2:2" ht="14.25" customHeight="1" x14ac:dyDescent="0.35">
      <c r="B472"/>
    </row>
    <row r="473" spans="2:2" ht="14.25" customHeight="1" x14ac:dyDescent="0.35">
      <c r="B473"/>
    </row>
    <row r="474" spans="2:2" ht="14.25" customHeight="1" x14ac:dyDescent="0.35">
      <c r="B474"/>
    </row>
    <row r="475" spans="2:2" ht="14.25" customHeight="1" x14ac:dyDescent="0.35">
      <c r="B475"/>
    </row>
    <row r="476" spans="2:2" ht="14.25" customHeight="1" x14ac:dyDescent="0.35">
      <c r="B476"/>
    </row>
    <row r="477" spans="2:2" ht="14.25" customHeight="1" x14ac:dyDescent="0.35">
      <c r="B477"/>
    </row>
    <row r="478" spans="2:2" ht="14.25" customHeight="1" x14ac:dyDescent="0.35">
      <c r="B478"/>
    </row>
    <row r="479" spans="2:2" ht="14.25" customHeight="1" x14ac:dyDescent="0.35">
      <c r="B479"/>
    </row>
    <row r="480" spans="2:2" ht="14.25" customHeight="1" x14ac:dyDescent="0.35">
      <c r="B480"/>
    </row>
    <row r="481" spans="2:2" ht="14.25" customHeight="1" x14ac:dyDescent="0.35">
      <c r="B481"/>
    </row>
    <row r="482" spans="2:2" ht="14.25" customHeight="1" x14ac:dyDescent="0.35">
      <c r="B482"/>
    </row>
    <row r="483" spans="2:2" ht="14.25" customHeight="1" x14ac:dyDescent="0.35">
      <c r="B483"/>
    </row>
    <row r="484" spans="2:2" ht="14.25" customHeight="1" x14ac:dyDescent="0.35">
      <c r="B484"/>
    </row>
    <row r="485" spans="2:2" ht="14.25" customHeight="1" x14ac:dyDescent="0.35">
      <c r="B485"/>
    </row>
    <row r="486" spans="2:2" ht="14.25" customHeight="1" x14ac:dyDescent="0.35">
      <c r="B486"/>
    </row>
    <row r="487" spans="2:2" ht="14.25" customHeight="1" x14ac:dyDescent="0.35">
      <c r="B487"/>
    </row>
    <row r="488" spans="2:2" ht="14.25" customHeight="1" x14ac:dyDescent="0.35">
      <c r="B488"/>
    </row>
    <row r="489" spans="2:2" ht="14.25" customHeight="1" x14ac:dyDescent="0.35">
      <c r="B489"/>
    </row>
    <row r="490" spans="2:2" ht="14.25" customHeight="1" x14ac:dyDescent="0.35">
      <c r="B490"/>
    </row>
    <row r="491" spans="2:2" ht="14.25" customHeight="1" x14ac:dyDescent="0.35">
      <c r="B491"/>
    </row>
    <row r="492" spans="2:2" ht="14.25" customHeight="1" x14ac:dyDescent="0.35">
      <c r="B492"/>
    </row>
    <row r="493" spans="2:2" ht="14.25" customHeight="1" x14ac:dyDescent="0.35">
      <c r="B493"/>
    </row>
    <row r="494" spans="2:2" ht="14.25" customHeight="1" x14ac:dyDescent="0.35">
      <c r="B494"/>
    </row>
    <row r="495" spans="2:2" ht="14.25" customHeight="1" x14ac:dyDescent="0.35">
      <c r="B495"/>
    </row>
    <row r="496" spans="2:2" ht="14.25" customHeight="1" x14ac:dyDescent="0.35">
      <c r="B496"/>
    </row>
    <row r="497" spans="2:2" ht="14.25" customHeight="1" x14ac:dyDescent="0.35">
      <c r="B497"/>
    </row>
    <row r="498" spans="2:2" ht="14.25" customHeight="1" x14ac:dyDescent="0.35">
      <c r="B498"/>
    </row>
    <row r="499" spans="2:2" ht="14.25" customHeight="1" x14ac:dyDescent="0.35">
      <c r="B499"/>
    </row>
    <row r="500" spans="2:2" ht="14.25" customHeight="1" x14ac:dyDescent="0.35">
      <c r="B500"/>
    </row>
    <row r="501" spans="2:2" ht="14.25" customHeight="1" x14ac:dyDescent="0.35">
      <c r="B501"/>
    </row>
    <row r="502" spans="2:2" ht="14.25" customHeight="1" x14ac:dyDescent="0.35">
      <c r="B502"/>
    </row>
    <row r="503" spans="2:2" ht="14.25" customHeight="1" x14ac:dyDescent="0.35">
      <c r="B503"/>
    </row>
    <row r="504" spans="2:2" ht="14.25" customHeight="1" x14ac:dyDescent="0.35">
      <c r="B504"/>
    </row>
    <row r="505" spans="2:2" ht="14.25" customHeight="1" x14ac:dyDescent="0.35">
      <c r="B505"/>
    </row>
    <row r="506" spans="2:2" ht="14.25" customHeight="1" x14ac:dyDescent="0.35">
      <c r="B506"/>
    </row>
    <row r="507" spans="2:2" ht="14.25" customHeight="1" x14ac:dyDescent="0.35">
      <c r="B507"/>
    </row>
    <row r="508" spans="2:2" ht="14.25" customHeight="1" x14ac:dyDescent="0.35">
      <c r="B508"/>
    </row>
    <row r="509" spans="2:2" ht="14.25" customHeight="1" x14ac:dyDescent="0.35">
      <c r="B509"/>
    </row>
    <row r="510" spans="2:2" ht="14.25" customHeight="1" x14ac:dyDescent="0.35">
      <c r="B510"/>
    </row>
    <row r="511" spans="2:2" ht="14.25" customHeight="1" x14ac:dyDescent="0.35">
      <c r="B511"/>
    </row>
    <row r="512" spans="2:2" ht="14.25" customHeight="1" x14ac:dyDescent="0.35">
      <c r="B512"/>
    </row>
    <row r="513" spans="2:2" ht="14.25" customHeight="1" x14ac:dyDescent="0.35">
      <c r="B513"/>
    </row>
    <row r="514" spans="2:2" ht="14.25" customHeight="1" x14ac:dyDescent="0.35">
      <c r="B514"/>
    </row>
    <row r="515" spans="2:2" ht="14.25" customHeight="1" x14ac:dyDescent="0.35">
      <c r="B515"/>
    </row>
    <row r="516" spans="2:2" ht="14.25" customHeight="1" x14ac:dyDescent="0.35">
      <c r="B516"/>
    </row>
    <row r="517" spans="2:2" ht="14.25" customHeight="1" x14ac:dyDescent="0.35">
      <c r="B517"/>
    </row>
    <row r="518" spans="2:2" ht="14.25" customHeight="1" x14ac:dyDescent="0.35">
      <c r="B518"/>
    </row>
    <row r="519" spans="2:2" ht="14.25" customHeight="1" x14ac:dyDescent="0.35">
      <c r="B519"/>
    </row>
    <row r="520" spans="2:2" ht="14.25" customHeight="1" x14ac:dyDescent="0.35">
      <c r="B520"/>
    </row>
    <row r="521" spans="2:2" ht="14.25" customHeight="1" x14ac:dyDescent="0.35">
      <c r="B521"/>
    </row>
    <row r="522" spans="2:2" ht="14.25" customHeight="1" x14ac:dyDescent="0.35">
      <c r="B522"/>
    </row>
    <row r="523" spans="2:2" ht="14.25" customHeight="1" x14ac:dyDescent="0.35">
      <c r="B523"/>
    </row>
    <row r="524" spans="2:2" ht="14.25" customHeight="1" x14ac:dyDescent="0.35">
      <c r="B524"/>
    </row>
    <row r="525" spans="2:2" ht="14.25" customHeight="1" x14ac:dyDescent="0.35">
      <c r="B525"/>
    </row>
    <row r="526" spans="2:2" ht="14.25" customHeight="1" x14ac:dyDescent="0.35">
      <c r="B526"/>
    </row>
    <row r="527" spans="2:2" ht="14.25" customHeight="1" x14ac:dyDescent="0.35">
      <c r="B527"/>
    </row>
    <row r="528" spans="2:2" ht="14.25" customHeight="1" x14ac:dyDescent="0.35">
      <c r="B528"/>
    </row>
    <row r="529" spans="2:2" ht="14.25" customHeight="1" x14ac:dyDescent="0.35">
      <c r="B529"/>
    </row>
    <row r="530" spans="2:2" ht="14.25" customHeight="1" x14ac:dyDescent="0.35">
      <c r="B530"/>
    </row>
    <row r="531" spans="2:2" ht="14.25" customHeight="1" x14ac:dyDescent="0.35">
      <c r="B531"/>
    </row>
    <row r="532" spans="2:2" ht="14.25" customHeight="1" x14ac:dyDescent="0.35">
      <c r="B532"/>
    </row>
    <row r="533" spans="2:2" ht="14.25" customHeight="1" x14ac:dyDescent="0.35">
      <c r="B533"/>
    </row>
    <row r="534" spans="2:2" ht="14.25" customHeight="1" x14ac:dyDescent="0.35">
      <c r="B534"/>
    </row>
    <row r="535" spans="2:2" ht="14.25" customHeight="1" x14ac:dyDescent="0.35">
      <c r="B535"/>
    </row>
    <row r="536" spans="2:2" ht="14.25" customHeight="1" x14ac:dyDescent="0.35">
      <c r="B536"/>
    </row>
    <row r="537" spans="2:2" ht="14.25" customHeight="1" x14ac:dyDescent="0.35">
      <c r="B537"/>
    </row>
    <row r="538" spans="2:2" ht="14.25" customHeight="1" x14ac:dyDescent="0.35">
      <c r="B538"/>
    </row>
    <row r="539" spans="2:2" ht="14.25" customHeight="1" x14ac:dyDescent="0.35">
      <c r="B539"/>
    </row>
    <row r="540" spans="2:2" ht="14.25" customHeight="1" x14ac:dyDescent="0.35">
      <c r="B540"/>
    </row>
    <row r="541" spans="2:2" ht="14.25" customHeight="1" x14ac:dyDescent="0.35">
      <c r="B541"/>
    </row>
    <row r="542" spans="2:2" ht="14.25" customHeight="1" x14ac:dyDescent="0.35">
      <c r="B542"/>
    </row>
    <row r="543" spans="2:2" ht="14.25" customHeight="1" x14ac:dyDescent="0.35">
      <c r="B543"/>
    </row>
    <row r="544" spans="2:2" ht="14.25" customHeight="1" x14ac:dyDescent="0.35">
      <c r="B544"/>
    </row>
    <row r="545" spans="2:2" ht="14.25" customHeight="1" x14ac:dyDescent="0.35">
      <c r="B545"/>
    </row>
    <row r="546" spans="2:2" ht="14.25" customHeight="1" x14ac:dyDescent="0.35">
      <c r="B546"/>
    </row>
    <row r="547" spans="2:2" ht="14.25" customHeight="1" x14ac:dyDescent="0.35">
      <c r="B547"/>
    </row>
    <row r="548" spans="2:2" ht="14.25" customHeight="1" x14ac:dyDescent="0.35">
      <c r="B548"/>
    </row>
    <row r="549" spans="2:2" ht="14.25" customHeight="1" x14ac:dyDescent="0.35">
      <c r="B549"/>
    </row>
    <row r="550" spans="2:2" ht="14.25" customHeight="1" x14ac:dyDescent="0.35">
      <c r="B550"/>
    </row>
    <row r="551" spans="2:2" ht="14.25" customHeight="1" x14ac:dyDescent="0.35">
      <c r="B551"/>
    </row>
    <row r="552" spans="2:2" ht="14.25" customHeight="1" x14ac:dyDescent="0.35">
      <c r="B552"/>
    </row>
    <row r="553" spans="2:2" ht="14.25" customHeight="1" x14ac:dyDescent="0.35">
      <c r="B553"/>
    </row>
    <row r="554" spans="2:2" ht="14.25" customHeight="1" x14ac:dyDescent="0.35">
      <c r="B554"/>
    </row>
    <row r="555" spans="2:2" ht="14.25" customHeight="1" x14ac:dyDescent="0.35">
      <c r="B555"/>
    </row>
    <row r="556" spans="2:2" ht="14.25" customHeight="1" x14ac:dyDescent="0.35">
      <c r="B556"/>
    </row>
    <row r="557" spans="2:2" ht="14.25" customHeight="1" x14ac:dyDescent="0.35">
      <c r="B557"/>
    </row>
    <row r="558" spans="2:2" ht="14.25" customHeight="1" x14ac:dyDescent="0.35">
      <c r="B558"/>
    </row>
    <row r="559" spans="2:2" ht="14.25" customHeight="1" x14ac:dyDescent="0.35">
      <c r="B559"/>
    </row>
    <row r="560" spans="2:2" ht="14.25" customHeight="1" x14ac:dyDescent="0.35">
      <c r="B560"/>
    </row>
    <row r="561" spans="2:2" ht="14.25" customHeight="1" x14ac:dyDescent="0.35">
      <c r="B561"/>
    </row>
    <row r="562" spans="2:2" ht="14.25" customHeight="1" x14ac:dyDescent="0.35">
      <c r="B562"/>
    </row>
    <row r="563" spans="2:2" ht="14.25" customHeight="1" x14ac:dyDescent="0.35">
      <c r="B563"/>
    </row>
    <row r="564" spans="2:2" ht="14.25" customHeight="1" x14ac:dyDescent="0.35">
      <c r="B564"/>
    </row>
    <row r="565" spans="2:2" ht="14.25" customHeight="1" x14ac:dyDescent="0.35">
      <c r="B565"/>
    </row>
    <row r="566" spans="2:2" ht="14.25" customHeight="1" x14ac:dyDescent="0.35">
      <c r="B566"/>
    </row>
    <row r="567" spans="2:2" ht="14.25" customHeight="1" x14ac:dyDescent="0.35">
      <c r="B567"/>
    </row>
    <row r="568" spans="2:2" ht="14.25" customHeight="1" x14ac:dyDescent="0.35">
      <c r="B568"/>
    </row>
    <row r="569" spans="2:2" ht="14.25" customHeight="1" x14ac:dyDescent="0.35">
      <c r="B569"/>
    </row>
    <row r="570" spans="2:2" ht="14.25" customHeight="1" x14ac:dyDescent="0.35">
      <c r="B570"/>
    </row>
    <row r="571" spans="2:2" ht="14.25" customHeight="1" x14ac:dyDescent="0.35">
      <c r="B571"/>
    </row>
    <row r="572" spans="2:2" ht="14.25" customHeight="1" x14ac:dyDescent="0.35">
      <c r="B572"/>
    </row>
    <row r="573" spans="2:2" ht="14.25" customHeight="1" x14ac:dyDescent="0.35">
      <c r="B573"/>
    </row>
    <row r="574" spans="2:2" ht="14.25" customHeight="1" x14ac:dyDescent="0.35">
      <c r="B574"/>
    </row>
    <row r="575" spans="2:2" ht="14.25" customHeight="1" x14ac:dyDescent="0.35">
      <c r="B575"/>
    </row>
    <row r="576" spans="2:2" ht="14.25" customHeight="1" x14ac:dyDescent="0.35">
      <c r="B576"/>
    </row>
    <row r="577" spans="2:2" ht="14.25" customHeight="1" x14ac:dyDescent="0.35">
      <c r="B577"/>
    </row>
    <row r="578" spans="2:2" ht="14.25" customHeight="1" x14ac:dyDescent="0.35">
      <c r="B578"/>
    </row>
    <row r="579" spans="2:2" ht="14.25" customHeight="1" x14ac:dyDescent="0.35">
      <c r="B579"/>
    </row>
    <row r="580" spans="2:2" ht="14.25" customHeight="1" x14ac:dyDescent="0.35">
      <c r="B580"/>
    </row>
    <row r="581" spans="2:2" ht="14.25" customHeight="1" x14ac:dyDescent="0.35">
      <c r="B581"/>
    </row>
    <row r="582" spans="2:2" ht="14.25" customHeight="1" x14ac:dyDescent="0.35">
      <c r="B582"/>
    </row>
    <row r="583" spans="2:2" ht="14.25" customHeight="1" x14ac:dyDescent="0.35">
      <c r="B583"/>
    </row>
    <row r="584" spans="2:2" ht="14.25" customHeight="1" x14ac:dyDescent="0.35">
      <c r="B584"/>
    </row>
    <row r="585" spans="2:2" ht="14.25" customHeight="1" x14ac:dyDescent="0.35">
      <c r="B585"/>
    </row>
    <row r="586" spans="2:2" ht="14.25" customHeight="1" x14ac:dyDescent="0.35">
      <c r="B586"/>
    </row>
    <row r="587" spans="2:2" ht="14.25" customHeight="1" x14ac:dyDescent="0.35">
      <c r="B587"/>
    </row>
    <row r="588" spans="2:2" ht="14.25" customHeight="1" x14ac:dyDescent="0.35">
      <c r="B588"/>
    </row>
    <row r="589" spans="2:2" ht="14.25" customHeight="1" x14ac:dyDescent="0.35">
      <c r="B589"/>
    </row>
    <row r="590" spans="2:2" ht="14.25" customHeight="1" x14ac:dyDescent="0.35">
      <c r="B590"/>
    </row>
    <row r="591" spans="2:2" ht="14.25" customHeight="1" x14ac:dyDescent="0.35">
      <c r="B591"/>
    </row>
    <row r="592" spans="2:2" ht="14.25" customHeight="1" x14ac:dyDescent="0.35">
      <c r="B592"/>
    </row>
    <row r="593" spans="2:2" ht="14.25" customHeight="1" x14ac:dyDescent="0.35">
      <c r="B593"/>
    </row>
    <row r="594" spans="2:2" ht="14.25" customHeight="1" x14ac:dyDescent="0.35">
      <c r="B594"/>
    </row>
    <row r="595" spans="2:2" ht="14.25" customHeight="1" x14ac:dyDescent="0.35">
      <c r="B595"/>
    </row>
    <row r="596" spans="2:2" ht="14.25" customHeight="1" x14ac:dyDescent="0.35">
      <c r="B596"/>
    </row>
    <row r="597" spans="2:2" ht="14.25" customHeight="1" x14ac:dyDescent="0.35">
      <c r="B597"/>
    </row>
    <row r="598" spans="2:2" ht="14.25" customHeight="1" x14ac:dyDescent="0.35">
      <c r="B598"/>
    </row>
    <row r="599" spans="2:2" ht="14.25" customHeight="1" x14ac:dyDescent="0.35">
      <c r="B599"/>
    </row>
    <row r="600" spans="2:2" ht="14.25" customHeight="1" x14ac:dyDescent="0.35">
      <c r="B600"/>
    </row>
    <row r="601" spans="2:2" ht="14.25" customHeight="1" x14ac:dyDescent="0.35">
      <c r="B601"/>
    </row>
    <row r="602" spans="2:2" ht="14.25" customHeight="1" x14ac:dyDescent="0.35">
      <c r="B602"/>
    </row>
    <row r="603" spans="2:2" ht="14.25" customHeight="1" x14ac:dyDescent="0.35">
      <c r="B603"/>
    </row>
    <row r="604" spans="2:2" ht="14.25" customHeight="1" x14ac:dyDescent="0.35">
      <c r="B604"/>
    </row>
    <row r="605" spans="2:2" ht="14.25" customHeight="1" x14ac:dyDescent="0.35">
      <c r="B605"/>
    </row>
    <row r="606" spans="2:2" ht="14.25" customHeight="1" x14ac:dyDescent="0.35">
      <c r="B606"/>
    </row>
    <row r="607" spans="2:2" ht="14.25" customHeight="1" x14ac:dyDescent="0.35">
      <c r="B607"/>
    </row>
    <row r="608" spans="2:2" ht="14.25" customHeight="1" x14ac:dyDescent="0.35">
      <c r="B608"/>
    </row>
    <row r="609" spans="2:2" ht="14.25" customHeight="1" x14ac:dyDescent="0.35">
      <c r="B609"/>
    </row>
    <row r="610" spans="2:2" ht="14.25" customHeight="1" x14ac:dyDescent="0.35">
      <c r="B610"/>
    </row>
    <row r="611" spans="2:2" ht="14.25" customHeight="1" x14ac:dyDescent="0.35">
      <c r="B611"/>
    </row>
    <row r="612" spans="2:2" ht="14.25" customHeight="1" x14ac:dyDescent="0.35">
      <c r="B612"/>
    </row>
    <row r="613" spans="2:2" ht="14.25" customHeight="1" x14ac:dyDescent="0.35">
      <c r="B613"/>
    </row>
    <row r="614" spans="2:2" ht="14.25" customHeight="1" x14ac:dyDescent="0.35">
      <c r="B614"/>
    </row>
    <row r="615" spans="2:2" ht="14.25" customHeight="1" x14ac:dyDescent="0.35">
      <c r="B615"/>
    </row>
    <row r="616" spans="2:2" ht="14.25" customHeight="1" x14ac:dyDescent="0.35">
      <c r="B616"/>
    </row>
    <row r="617" spans="2:2" ht="14.25" customHeight="1" x14ac:dyDescent="0.35">
      <c r="B617"/>
    </row>
    <row r="618" spans="2:2" ht="14.25" customHeight="1" x14ac:dyDescent="0.35">
      <c r="B618"/>
    </row>
    <row r="619" spans="2:2" ht="14.25" customHeight="1" x14ac:dyDescent="0.35">
      <c r="B619"/>
    </row>
    <row r="620" spans="2:2" ht="14.25" customHeight="1" x14ac:dyDescent="0.35">
      <c r="B620"/>
    </row>
    <row r="621" spans="2:2" ht="14.25" customHeight="1" x14ac:dyDescent="0.35">
      <c r="B621"/>
    </row>
    <row r="622" spans="2:2" ht="14.25" customHeight="1" x14ac:dyDescent="0.35">
      <c r="B622"/>
    </row>
    <row r="623" spans="2:2" ht="14.25" customHeight="1" x14ac:dyDescent="0.35">
      <c r="B623"/>
    </row>
    <row r="624" spans="2:2" ht="14.25" customHeight="1" x14ac:dyDescent="0.35">
      <c r="B624"/>
    </row>
    <row r="625" spans="2:2" ht="14.25" customHeight="1" x14ac:dyDescent="0.35">
      <c r="B625"/>
    </row>
    <row r="626" spans="2:2" ht="14.25" customHeight="1" x14ac:dyDescent="0.35">
      <c r="B626"/>
    </row>
    <row r="627" spans="2:2" ht="14.25" customHeight="1" x14ac:dyDescent="0.35">
      <c r="B627"/>
    </row>
    <row r="628" spans="2:2" ht="14.25" customHeight="1" x14ac:dyDescent="0.35">
      <c r="B628"/>
    </row>
    <row r="629" spans="2:2" ht="14.25" customHeight="1" x14ac:dyDescent="0.35">
      <c r="B629"/>
    </row>
    <row r="630" spans="2:2" ht="14.25" customHeight="1" x14ac:dyDescent="0.35"/>
    <row r="631" spans="2:2" ht="14.25" customHeight="1" x14ac:dyDescent="0.35"/>
    <row r="632" spans="2:2" ht="14.25" customHeight="1" x14ac:dyDescent="0.35"/>
    <row r="633" spans="2:2" ht="14.25" customHeight="1" x14ac:dyDescent="0.35"/>
    <row r="634" spans="2:2" ht="14.25" customHeight="1" x14ac:dyDescent="0.35"/>
    <row r="635" spans="2:2" ht="14.25" customHeight="1" x14ac:dyDescent="0.35"/>
    <row r="636" spans="2:2" ht="14.25" customHeight="1" x14ac:dyDescent="0.35"/>
    <row r="637" spans="2:2" ht="14.25" customHeight="1" x14ac:dyDescent="0.35"/>
    <row r="638" spans="2:2" ht="14.25" customHeight="1" x14ac:dyDescent="0.35"/>
    <row r="639" spans="2:2" ht="14.25" customHeight="1" x14ac:dyDescent="0.35"/>
    <row r="640" spans="2:2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  <row r="1004" ht="14.25" customHeight="1" x14ac:dyDescent="0.35"/>
    <row r="1005" ht="14.25" customHeight="1" x14ac:dyDescent="0.35"/>
    <row r="1006" ht="14.25" customHeight="1" x14ac:dyDescent="0.35"/>
  </sheetData>
  <sheetProtection algorithmName="SHA-512" hashValue="4oVfU2ZeODuEEGtgsEhVNl9ryMdurmcKzxn+J30HOqVvOtx87j/Jo5UUCilyHoFvNWSu86fZJBXZtG4fdTGT5Q==" saltValue="Tp+r1s7JN3xgkVGOSnhN9g==" spinCount="100000" sheet="1" objects="1" scenarios="1"/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01"/>
  <sheetViews>
    <sheetView workbookViewId="0">
      <selection activeCell="D7" sqref="D7"/>
    </sheetView>
  </sheetViews>
  <sheetFormatPr defaultColWidth="12.625" defaultRowHeight="15" customHeight="1" x14ac:dyDescent="0.35"/>
  <cols>
    <col min="1" max="1" width="2.375" customWidth="1"/>
    <col min="2" max="2" width="5.125" customWidth="1"/>
    <col min="3" max="3" width="38" customWidth="1"/>
    <col min="4" max="6" width="17.625" customWidth="1"/>
    <col min="7" max="7" width="17.375" customWidth="1"/>
    <col min="8" max="8" width="17.625" customWidth="1"/>
    <col min="9" max="11" width="8.625" customWidth="1"/>
    <col min="12" max="12" width="8.875" customWidth="1"/>
    <col min="13" max="13" width="28.625" customWidth="1"/>
    <col min="14" max="14" width="8.625" style="77" customWidth="1"/>
    <col min="15" max="29" width="8.625" customWidth="1"/>
    <col min="30" max="16384" width="12.625" style="77"/>
  </cols>
  <sheetData>
    <row r="1" spans="1:29" ht="20.25" customHeight="1" x14ac:dyDescent="0.35">
      <c r="A1" s="277"/>
      <c r="B1" s="278"/>
      <c r="C1" s="278"/>
      <c r="D1" s="316" t="s">
        <v>193</v>
      </c>
      <c r="E1" s="317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 x14ac:dyDescent="0.35">
      <c r="A2" s="279"/>
      <c r="B2" s="277"/>
      <c r="C2" s="277"/>
      <c r="D2" s="277"/>
      <c r="E2" s="277"/>
      <c r="F2" s="277"/>
      <c r="G2" s="277"/>
      <c r="H2" s="27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2.75" customHeight="1" x14ac:dyDescent="0.35">
      <c r="A3" s="277"/>
      <c r="B3" s="277"/>
      <c r="C3" s="277"/>
      <c r="D3" s="318" t="s">
        <v>194</v>
      </c>
      <c r="E3" s="317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.75" customHeight="1" x14ac:dyDescent="0.35">
      <c r="A4" s="277"/>
      <c r="B4" s="280" t="s">
        <v>195</v>
      </c>
      <c r="C4" s="280"/>
      <c r="D4" s="281" t="s">
        <v>0</v>
      </c>
      <c r="E4" s="281" t="s">
        <v>1</v>
      </c>
      <c r="F4" s="281" t="s">
        <v>2</v>
      </c>
      <c r="G4" s="281" t="s">
        <v>3</v>
      </c>
      <c r="H4" s="281" t="s">
        <v>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.75" customHeight="1" x14ac:dyDescent="0.35">
      <c r="A5" s="282"/>
      <c r="B5" s="282"/>
      <c r="C5" s="282" t="s">
        <v>196</v>
      </c>
      <c r="D5" s="62"/>
      <c r="E5" s="62"/>
      <c r="F5" s="62"/>
      <c r="G5" s="62"/>
      <c r="H5" s="6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.75" customHeight="1" x14ac:dyDescent="0.35">
      <c r="A6" s="282"/>
      <c r="B6" s="282"/>
      <c r="C6" s="283" t="s">
        <v>65</v>
      </c>
      <c r="D6" s="284">
        <f>SUM('Sales Budget'!E24:P24)</f>
        <v>0</v>
      </c>
      <c r="E6" s="284">
        <f>SUM('Sales Budget'!Q24:AB24)</f>
        <v>0</v>
      </c>
      <c r="F6" s="284">
        <f>SUM('Sales Budget'!AC24:AN24)</f>
        <v>0</v>
      </c>
      <c r="G6" s="284">
        <f>SUM('Sales Budget'!AO24:AZ24)</f>
        <v>0</v>
      </c>
      <c r="H6" s="284">
        <f>SUM('Sales Budget'!BA24:BL24)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customHeight="1" x14ac:dyDescent="0.35">
      <c r="A7" s="282"/>
      <c r="B7" s="282"/>
      <c r="C7" s="283" t="s">
        <v>76</v>
      </c>
      <c r="D7" s="284">
        <f>SUM('Sales Budget'!E47:P47)</f>
        <v>0</v>
      </c>
      <c r="E7" s="284">
        <f>SUM('Sales Budget'!Q47:AB47)</f>
        <v>0</v>
      </c>
      <c r="F7" s="284">
        <f>SUM('Sales Budget'!AC47:AN47)</f>
        <v>0</v>
      </c>
      <c r="G7" s="284">
        <f>SUM('Sales Budget'!AO47:AZ47)</f>
        <v>0</v>
      </c>
      <c r="H7" s="284">
        <f>SUM('Sales Budget'!BA47:BL47)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.75" customHeight="1" x14ac:dyDescent="0.35">
      <c r="A8" s="282"/>
      <c r="B8" s="282"/>
      <c r="C8" s="283" t="s">
        <v>38</v>
      </c>
      <c r="D8" s="284">
        <f>SUM('Sales Budget'!E60:P60)</f>
        <v>0</v>
      </c>
      <c r="E8" s="284">
        <f>SUM('Sales Budget'!Q60:AB60)</f>
        <v>0</v>
      </c>
      <c r="F8" s="284">
        <f>SUM('Sales Budget'!AC60:AN60)</f>
        <v>0</v>
      </c>
      <c r="G8" s="284">
        <f>SUM('Sales Budget'!AO60:AZ60)</f>
        <v>0</v>
      </c>
      <c r="H8" s="284">
        <f>SUM('Sales Budget'!BA60:BL60)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customHeight="1" x14ac:dyDescent="0.35">
      <c r="A9" s="282"/>
      <c r="B9" s="282"/>
      <c r="C9" s="283" t="str">
        <f>'Sales Budget'!A35</f>
        <v>Bundled Offering</v>
      </c>
      <c r="D9" s="284">
        <f>SUM('Sales Budget'!E64:P64)</f>
        <v>0</v>
      </c>
      <c r="E9" s="284">
        <f>SUM('Sales Budget'!Q64:AB64)</f>
        <v>0</v>
      </c>
      <c r="F9" s="284">
        <f>SUM('Sales Budget'!AC64:AN64)</f>
        <v>0</v>
      </c>
      <c r="G9" s="284">
        <f>SUM('Sales Budget'!AO64:AZ64)</f>
        <v>0</v>
      </c>
      <c r="H9" s="284">
        <f>SUM('Sales Budget'!BA64:BL64)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35">
      <c r="A10" s="277"/>
      <c r="B10" s="183" t="s">
        <v>197</v>
      </c>
      <c r="C10" s="183"/>
      <c r="D10" s="285">
        <f t="shared" ref="D10" si="0">SUM(D6:D9)</f>
        <v>0</v>
      </c>
      <c r="E10" s="285">
        <f>SUM(E6:E9)</f>
        <v>0</v>
      </c>
      <c r="F10" s="7">
        <f t="shared" ref="F10:H10" si="1">SUM(F6:F9)</f>
        <v>0</v>
      </c>
      <c r="G10" s="7">
        <f t="shared" si="1"/>
        <v>0</v>
      </c>
      <c r="H10" s="7">
        <f t="shared" si="1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customHeight="1" x14ac:dyDescent="0.35">
      <c r="A11" s="277"/>
      <c r="B11" s="286"/>
      <c r="C11" s="286"/>
      <c r="D11" s="287"/>
      <c r="E11" s="287"/>
      <c r="F11" s="287"/>
      <c r="G11" s="287"/>
      <c r="H11" s="28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2.75" customHeight="1" x14ac:dyDescent="0.35">
      <c r="A12" s="288" t="s">
        <v>198</v>
      </c>
      <c r="B12" s="280" t="s">
        <v>154</v>
      </c>
      <c r="C12" s="280"/>
      <c r="D12" s="280"/>
      <c r="E12" s="280"/>
      <c r="F12" s="280"/>
      <c r="G12" s="280"/>
      <c r="H12" s="28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2.75" customHeight="1" x14ac:dyDescent="0.35">
      <c r="A13" s="282"/>
      <c r="B13" s="282"/>
      <c r="C13" s="283" t="s">
        <v>65</v>
      </c>
      <c r="D13" s="284">
        <f>SUM('Operating Budget'!E24:P24)</f>
        <v>0</v>
      </c>
      <c r="E13" s="284">
        <f>SUM('Operating Budget'!Q24:AB24)</f>
        <v>0</v>
      </c>
      <c r="F13" s="284">
        <f>SUM('Operating Budget'!AC24:AN24)</f>
        <v>0</v>
      </c>
      <c r="G13" s="284">
        <f>SUM('Operating Budget'!AO24:AZ24)</f>
        <v>0</v>
      </c>
      <c r="H13" s="284">
        <f>SUM('Operating Budget'!BA24:BL24)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35">
      <c r="A14" s="282"/>
      <c r="B14" s="282"/>
      <c r="C14" s="283" t="s">
        <v>76</v>
      </c>
      <c r="D14" s="284">
        <f>SUM('Operating Budget'!E47:P47)</f>
        <v>0</v>
      </c>
      <c r="E14" s="284">
        <f>SUM('Operating Budget'!Q47:AB47)</f>
        <v>0</v>
      </c>
      <c r="F14" s="284">
        <f>SUM('Operating Budget'!AC47:AN47)</f>
        <v>0</v>
      </c>
      <c r="G14" s="284">
        <f>SUM('Operating Budget'!AO47:AZ47)</f>
        <v>0</v>
      </c>
      <c r="H14" s="284">
        <f>SUM('Operating Budget'!BA47:BL47)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35">
      <c r="A15" s="282"/>
      <c r="B15" s="282"/>
      <c r="C15" s="283" t="s">
        <v>38</v>
      </c>
      <c r="D15" s="284">
        <f>SUM('Operating Budget'!E60:P60)</f>
        <v>0</v>
      </c>
      <c r="E15" s="284">
        <f>SUM('Operating Budget'!Q60:AB60)</f>
        <v>0</v>
      </c>
      <c r="F15" s="284">
        <f>SUM('Operating Budget'!AC60:AN60)</f>
        <v>0</v>
      </c>
      <c r="G15" s="284">
        <f>SUM('Operating Budget'!AO60:AZ60)</f>
        <v>0</v>
      </c>
      <c r="H15" s="284">
        <f>SUM('Operating Budget'!BA60:BL60)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35">
      <c r="A16" s="282"/>
      <c r="B16" s="282"/>
      <c r="C16" s="283" t="s">
        <v>199</v>
      </c>
      <c r="D16" s="284">
        <f>SUM('Operating Budget'!E64:P64)</f>
        <v>0</v>
      </c>
      <c r="E16" s="284">
        <f>SUM('Operating Budget'!Q64:AB64)</f>
        <v>0</v>
      </c>
      <c r="F16" s="284">
        <f>SUM('Operating Budget'!AC64:AN64)</f>
        <v>0</v>
      </c>
      <c r="G16" s="284">
        <f>SUM('Operating Budget'!AO64:AZ64)</f>
        <v>0</v>
      </c>
      <c r="H16" s="284">
        <f>SUM('Operating Budget'!BA64:BL64)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35">
      <c r="A17" s="282"/>
      <c r="B17" s="286" t="s">
        <v>107</v>
      </c>
      <c r="C17" s="283"/>
      <c r="D17" s="284">
        <f>SUM(D13:D16)</f>
        <v>0</v>
      </c>
      <c r="E17" s="284">
        <f t="shared" ref="E17:H17" si="2">SUM(E13:E16)</f>
        <v>0</v>
      </c>
      <c r="F17" s="284">
        <f t="shared" si="2"/>
        <v>0</v>
      </c>
      <c r="G17" s="284">
        <f t="shared" si="2"/>
        <v>0</v>
      </c>
      <c r="H17" s="284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35">
      <c r="A18" s="277"/>
      <c r="B18" s="277"/>
      <c r="C18" s="277"/>
      <c r="D18" s="289"/>
      <c r="E18" s="289"/>
      <c r="F18" s="289"/>
      <c r="G18" s="289"/>
      <c r="H18" s="28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2.75" customHeight="1" x14ac:dyDescent="0.35">
      <c r="A19" s="290"/>
      <c r="B19" s="183" t="s">
        <v>200</v>
      </c>
      <c r="C19" s="183"/>
      <c r="D19" s="285">
        <f>D10-D17</f>
        <v>0</v>
      </c>
      <c r="E19" s="285">
        <f t="shared" ref="E19:H19" si="3">E10-E17</f>
        <v>0</v>
      </c>
      <c r="F19" s="285">
        <f t="shared" si="3"/>
        <v>0</v>
      </c>
      <c r="G19" s="285">
        <f t="shared" si="3"/>
        <v>0</v>
      </c>
      <c r="H19" s="285">
        <f t="shared" si="3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2.75" customHeight="1" x14ac:dyDescent="0.35">
      <c r="A20" s="277"/>
      <c r="B20" s="286"/>
      <c r="C20" s="286"/>
      <c r="D20" s="287"/>
      <c r="E20" s="287"/>
      <c r="F20" s="287"/>
      <c r="G20" s="287"/>
      <c r="H20" s="28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 x14ac:dyDescent="0.35">
      <c r="A21" s="277"/>
      <c r="B21" s="277"/>
      <c r="C21" s="277"/>
      <c r="D21" s="277"/>
      <c r="E21" s="277"/>
      <c r="F21" s="277"/>
      <c r="G21" s="277"/>
      <c r="H21" s="27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customHeight="1" x14ac:dyDescent="0.35">
      <c r="A22" s="288" t="s">
        <v>198</v>
      </c>
      <c r="B22" s="280" t="s">
        <v>201</v>
      </c>
      <c r="C22" s="280"/>
      <c r="D22" s="280"/>
      <c r="E22" s="280"/>
      <c r="F22" s="280"/>
      <c r="G22" s="280"/>
      <c r="H22" s="28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2.75" customHeight="1" x14ac:dyDescent="0.4">
      <c r="A23" s="282"/>
      <c r="B23" s="282"/>
      <c r="C23" s="146" t="str">
        <f>+'Operating Budget'!D71</f>
        <v>Professional Fees</v>
      </c>
      <c r="D23" s="284">
        <f>'Cash Flow Budget'!Q38</f>
        <v>0</v>
      </c>
      <c r="E23" s="284">
        <f>+'Cash Flow Budget'!AD38</f>
        <v>0</v>
      </c>
      <c r="F23" s="284">
        <f>'Cash Flow Budget'!AQ38</f>
        <v>0</v>
      </c>
      <c r="G23" s="284">
        <f>'Cash Flow Budget'!BD38</f>
        <v>0</v>
      </c>
      <c r="H23" s="284">
        <f>'Cash Flow Budget'!BQ38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4">
      <c r="A24" s="282"/>
      <c r="B24" s="282"/>
      <c r="C24" s="146" t="str">
        <f>+'Operating Budget'!D72</f>
        <v>Lease (Rent)</v>
      </c>
      <c r="D24" s="284">
        <f>'Cash Flow Budget'!Q39</f>
        <v>0</v>
      </c>
      <c r="E24" s="284">
        <f>+'Cash Flow Budget'!AD39</f>
        <v>0</v>
      </c>
      <c r="F24" s="284">
        <f>'Cash Flow Budget'!AQ39</f>
        <v>0</v>
      </c>
      <c r="G24" s="284">
        <f>'Cash Flow Budget'!BD39</f>
        <v>0</v>
      </c>
      <c r="H24" s="284">
        <f>'Cash Flow Budget'!BQ39</f>
        <v>0</v>
      </c>
      <c r="I24" s="1"/>
      <c r="J24" s="1"/>
      <c r="K24" s="1"/>
      <c r="L24" s="1" t="s">
        <v>202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4">
      <c r="A25" s="282"/>
      <c r="B25" s="282"/>
      <c r="C25" s="146" t="str">
        <f>+'Operating Budget'!D73</f>
        <v>Marketing Costs</v>
      </c>
      <c r="D25" s="284">
        <f>'Cash Flow Budget'!Q40</f>
        <v>0</v>
      </c>
      <c r="E25" s="284">
        <f>+'Cash Flow Budget'!AD40</f>
        <v>0</v>
      </c>
      <c r="F25" s="284">
        <f>'Cash Flow Budget'!AQ40</f>
        <v>0</v>
      </c>
      <c r="G25" s="284">
        <f>'Cash Flow Budget'!BD40</f>
        <v>0</v>
      </c>
      <c r="H25" s="284">
        <f>'Cash Flow Budget'!BQ40</f>
        <v>0</v>
      </c>
      <c r="I25" s="1"/>
      <c r="J25" s="1"/>
      <c r="K25" s="1"/>
      <c r="L25" s="1" t="s">
        <v>203</v>
      </c>
      <c r="M25" s="1"/>
      <c r="N25" s="1" t="s">
        <v>204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4">
      <c r="A26" s="282"/>
      <c r="B26" s="282"/>
      <c r="C26" s="146" t="str">
        <f>+'Operating Budget'!D74</f>
        <v>Bank / Payment Charges</v>
      </c>
      <c r="D26" s="284">
        <f>'Cash Flow Budget'!Q41</f>
        <v>0</v>
      </c>
      <c r="E26" s="284">
        <f>+'Cash Flow Budget'!AD41</f>
        <v>0</v>
      </c>
      <c r="F26" s="284">
        <f>'Cash Flow Budget'!AQ41</f>
        <v>0</v>
      </c>
      <c r="G26" s="284">
        <f>'Cash Flow Budget'!BD41</f>
        <v>0</v>
      </c>
      <c r="H26" s="284">
        <f>'Cash Flow Budget'!BQ41</f>
        <v>0</v>
      </c>
      <c r="I26" s="1"/>
      <c r="J26" s="1"/>
      <c r="K26" s="1"/>
      <c r="L26" s="1"/>
      <c r="M26" s="1" t="s">
        <v>205</v>
      </c>
      <c r="N26" s="275">
        <v>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4">
      <c r="A27" s="282"/>
      <c r="B27" s="282"/>
      <c r="C27" s="146" t="str">
        <f>+'Operating Budget'!D75</f>
        <v xml:space="preserve">Wages </v>
      </c>
      <c r="D27" s="284">
        <f>'Cash Flow Budget'!Q42</f>
        <v>0</v>
      </c>
      <c r="E27" s="284">
        <f>+'Cash Flow Budget'!AD42</f>
        <v>0</v>
      </c>
      <c r="F27" s="284">
        <f>'Cash Flow Budget'!AQ42</f>
        <v>0</v>
      </c>
      <c r="G27" s="284">
        <f>'Cash Flow Budget'!BD42</f>
        <v>0</v>
      </c>
      <c r="H27" s="284">
        <f>'Cash Flow Budget'!BQ42</f>
        <v>0</v>
      </c>
      <c r="I27" s="1"/>
      <c r="J27" s="1"/>
      <c r="K27" s="1"/>
      <c r="L27" s="1"/>
      <c r="M27" s="1" t="s">
        <v>165</v>
      </c>
      <c r="N27" s="275">
        <v>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4">
      <c r="A28" s="282"/>
      <c r="B28" s="282"/>
      <c r="C28" s="146" t="str">
        <f>+'Operating Budget'!D76</f>
        <v>Computer Software / Web</v>
      </c>
      <c r="D28" s="284">
        <f>'Cash Flow Budget'!Q43</f>
        <v>0</v>
      </c>
      <c r="E28" s="284">
        <f>+'Cash Flow Budget'!AD43</f>
        <v>0</v>
      </c>
      <c r="F28" s="284">
        <f>'Cash Flow Budget'!AQ43</f>
        <v>0</v>
      </c>
      <c r="G28" s="284">
        <f>'Cash Flow Budget'!BD43</f>
        <v>0</v>
      </c>
      <c r="H28" s="284">
        <f>'Cash Flow Budget'!BQ43</f>
        <v>0</v>
      </c>
      <c r="I28" s="1"/>
      <c r="J28" s="1"/>
      <c r="K28" s="1"/>
      <c r="L28" s="1"/>
      <c r="M28" s="1" t="s">
        <v>206</v>
      </c>
      <c r="N28" s="275">
        <v>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4">
      <c r="A29" s="282"/>
      <c r="B29" s="282"/>
      <c r="C29" s="146" t="str">
        <f>+'Operating Budget'!D77</f>
        <v>Insurance</v>
      </c>
      <c r="D29" s="284">
        <f>'Cash Flow Budget'!Q44</f>
        <v>0</v>
      </c>
      <c r="E29" s="284">
        <f>+'Cash Flow Budget'!AD44</f>
        <v>0</v>
      </c>
      <c r="F29" s="284">
        <f>'Cash Flow Budget'!AQ44</f>
        <v>0</v>
      </c>
      <c r="G29" s="284">
        <f>'Cash Flow Budget'!BD44</f>
        <v>0</v>
      </c>
      <c r="H29" s="284">
        <f>'Cash Flow Budget'!BQ44</f>
        <v>0</v>
      </c>
      <c r="I29" s="1"/>
      <c r="J29" s="1"/>
      <c r="K29" s="1"/>
      <c r="L29" s="1"/>
      <c r="M29" s="1" t="s">
        <v>207</v>
      </c>
      <c r="N29" s="275">
        <v>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4">
      <c r="A30" s="282"/>
      <c r="B30" s="282"/>
      <c r="C30" s="146" t="str">
        <f>+'Operating Budget'!D78</f>
        <v xml:space="preserve">Management </v>
      </c>
      <c r="D30" s="284">
        <f>'Cash Flow Budget'!Q45</f>
        <v>0</v>
      </c>
      <c r="E30" s="284">
        <f>+'Cash Flow Budget'!AD45</f>
        <v>0</v>
      </c>
      <c r="F30" s="284">
        <f>'Cash Flow Budget'!AQ45</f>
        <v>0</v>
      </c>
      <c r="G30" s="284">
        <f>'Cash Flow Budget'!BD45</f>
        <v>0</v>
      </c>
      <c r="H30" s="284">
        <f>'Cash Flow Budget'!BQ45</f>
        <v>0</v>
      </c>
      <c r="I30" s="1"/>
      <c r="J30" s="1"/>
      <c r="K30" s="1"/>
      <c r="L30" s="1"/>
      <c r="M30" s="1" t="s">
        <v>169</v>
      </c>
      <c r="N30" s="275">
        <v>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4">
      <c r="A31" s="282"/>
      <c r="B31" s="282"/>
      <c r="C31" s="146" t="str">
        <f>+'Operating Budget'!D79</f>
        <v>Utlities</v>
      </c>
      <c r="D31" s="284">
        <f>'Cash Flow Budget'!Q46</f>
        <v>0</v>
      </c>
      <c r="E31" s="284">
        <f>+'Cash Flow Budget'!AD46</f>
        <v>0</v>
      </c>
      <c r="F31" s="284">
        <f>'Cash Flow Budget'!AQ46</f>
        <v>0</v>
      </c>
      <c r="G31" s="284">
        <f>'Cash Flow Budget'!BD46</f>
        <v>0</v>
      </c>
      <c r="H31" s="284">
        <f>'Cash Flow Budget'!BQ46</f>
        <v>0</v>
      </c>
      <c r="I31" s="1"/>
      <c r="J31" s="1"/>
      <c r="K31" s="1"/>
      <c r="L31" s="1" t="s">
        <v>208</v>
      </c>
      <c r="M31" s="1"/>
      <c r="N31" s="275">
        <v>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4">
      <c r="A32" s="282"/>
      <c r="B32" s="282"/>
      <c r="C32" s="146" t="str">
        <f>+'Operating Budget'!D80</f>
        <v>Supplies</v>
      </c>
      <c r="D32" s="284">
        <f>'Cash Flow Budget'!Q47</f>
        <v>0</v>
      </c>
      <c r="E32" s="284">
        <f>+'Cash Flow Budget'!AD47</f>
        <v>0</v>
      </c>
      <c r="F32" s="284">
        <f>'Cash Flow Budget'!AQ47</f>
        <v>0</v>
      </c>
      <c r="G32" s="284">
        <f>'Cash Flow Budget'!BD47</f>
        <v>0</v>
      </c>
      <c r="H32" s="284">
        <f>'Cash Flow Budget'!BQ47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4">
      <c r="A33" s="282"/>
      <c r="B33" s="282"/>
      <c r="C33" s="146" t="str">
        <f>+'Operating Budget'!D81</f>
        <v>Office Expenses</v>
      </c>
      <c r="D33" s="284">
        <f>'Cash Flow Budget'!Q48</f>
        <v>0</v>
      </c>
      <c r="E33" s="284">
        <f>+'Cash Flow Budget'!AD48</f>
        <v>0</v>
      </c>
      <c r="F33" s="284">
        <f>'Cash Flow Budget'!AQ48</f>
        <v>0</v>
      </c>
      <c r="G33" s="284">
        <f>'Cash Flow Budget'!BD48</f>
        <v>0</v>
      </c>
      <c r="H33" s="284">
        <f>'Cash Flow Budget'!BQ48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4">
      <c r="A34" s="282"/>
      <c r="B34" s="282"/>
      <c r="C34" s="146" t="str">
        <f>+'Operating Budget'!D82</f>
        <v>Licenses</v>
      </c>
      <c r="D34" s="284">
        <f>'Cash Flow Budget'!Q49</f>
        <v>0</v>
      </c>
      <c r="E34" s="284">
        <f>+'Cash Flow Budget'!AD49</f>
        <v>0</v>
      </c>
      <c r="F34" s="284">
        <f>'Cash Flow Budget'!AQ49</f>
        <v>0</v>
      </c>
      <c r="G34" s="284">
        <f>'Cash Flow Budget'!BD49</f>
        <v>0</v>
      </c>
      <c r="H34" s="284">
        <f>'Cash Flow Budget'!BQ49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4">
      <c r="A35" s="282"/>
      <c r="B35" s="282"/>
      <c r="C35" s="146" t="str">
        <f>+'Operating Budget'!D83</f>
        <v>Memberships</v>
      </c>
      <c r="D35" s="284">
        <f>'Cash Flow Budget'!Q50</f>
        <v>0</v>
      </c>
      <c r="E35" s="284"/>
      <c r="F35" s="284">
        <f>'Cash Flow Budget'!AQ50</f>
        <v>0</v>
      </c>
      <c r="G35" s="284">
        <f>'Cash Flow Budget'!BD50</f>
        <v>0</v>
      </c>
      <c r="H35" s="284">
        <f>'Cash Flow Budget'!BQ50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4">
      <c r="A36" s="282"/>
      <c r="B36" s="282"/>
      <c r="C36" s="146" t="str">
        <f>+'Operating Budget'!D84</f>
        <v>Travel</v>
      </c>
      <c r="D36" s="284">
        <f>'Cash Flow Budget'!Q51</f>
        <v>0</v>
      </c>
      <c r="E36" s="284">
        <f>+'Cash Flow Budget'!AD51</f>
        <v>0</v>
      </c>
      <c r="F36" s="284">
        <f>'Cash Flow Budget'!AQ51</f>
        <v>0</v>
      </c>
      <c r="G36" s="284">
        <f>'Cash Flow Budget'!BD51</f>
        <v>0</v>
      </c>
      <c r="H36" s="284">
        <f>'Cash Flow Budget'!BQ51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4">
      <c r="A37" s="282"/>
      <c r="B37" s="282"/>
      <c r="C37" s="190" t="str">
        <f>+'Operating Budget'!D85</f>
        <v>Cell phone</v>
      </c>
      <c r="D37" s="284">
        <f>'Cash Flow Budget'!Q52</f>
        <v>0</v>
      </c>
      <c r="E37" s="284">
        <f>+'Cash Flow Budget'!AD52</f>
        <v>0</v>
      </c>
      <c r="F37" s="284">
        <f>'Cash Flow Budget'!AQ52</f>
        <v>0</v>
      </c>
      <c r="G37" s="284">
        <f>'Cash Flow Budget'!BD52</f>
        <v>0</v>
      </c>
      <c r="H37" s="284">
        <f>'Cash Flow Budget'!BQ52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4">
      <c r="A38" s="282"/>
      <c r="B38" s="282"/>
      <c r="C38" s="190">
        <f>+'Operating Budget'!D86</f>
        <v>0</v>
      </c>
      <c r="D38" s="284">
        <f>'Cash Flow Budget'!Q53</f>
        <v>0</v>
      </c>
      <c r="E38" s="284">
        <f>+'Cash Flow Budget'!AD53</f>
        <v>0</v>
      </c>
      <c r="F38" s="284">
        <f>'Cash Flow Budget'!AQ53</f>
        <v>0</v>
      </c>
      <c r="G38" s="284">
        <f>'Cash Flow Budget'!BD53</f>
        <v>0</v>
      </c>
      <c r="H38" s="284">
        <f>'Cash Flow Budget'!BQ53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4">
      <c r="A39" s="282"/>
      <c r="B39" s="282"/>
      <c r="C39" s="190" t="str">
        <f>+'Operating Budget'!D87</f>
        <v>Expense Items</v>
      </c>
      <c r="D39" s="284">
        <f>'Cash Flow Budget'!Q54</f>
        <v>0</v>
      </c>
      <c r="E39" s="284">
        <f>+'Cash Flow Budget'!AD54</f>
        <v>0</v>
      </c>
      <c r="F39" s="284">
        <f>'Cash Flow Budget'!AQ54</f>
        <v>0</v>
      </c>
      <c r="G39" s="284">
        <f>'Cash Flow Budget'!BD54</f>
        <v>0</v>
      </c>
      <c r="H39" s="284">
        <f>'Cash Flow Budget'!BQ54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4">
      <c r="A40" s="282"/>
      <c r="B40" s="282"/>
      <c r="C40" s="190" t="str">
        <f>+'Operating Budget'!D88</f>
        <v>Expense Items</v>
      </c>
      <c r="D40" s="284">
        <f>'Cash Flow Budget'!Q55</f>
        <v>0</v>
      </c>
      <c r="E40" s="284">
        <f>+'Cash Flow Budget'!AD55</f>
        <v>0</v>
      </c>
      <c r="F40" s="284">
        <f>'Cash Flow Budget'!AQ55</f>
        <v>0</v>
      </c>
      <c r="G40" s="284">
        <f>'Cash Flow Budget'!BD55</f>
        <v>0</v>
      </c>
      <c r="H40" s="284">
        <f>'Cash Flow Budget'!BQ55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4">
      <c r="A41" s="282"/>
      <c r="B41" s="282"/>
      <c r="C41" s="190" t="str">
        <f>+'Operating Budget'!D89</f>
        <v>Expense Items</v>
      </c>
      <c r="D41" s="284">
        <f>'Cash Flow Budget'!Q56</f>
        <v>0</v>
      </c>
      <c r="E41" s="284">
        <f>+'Cash Flow Budget'!AD56</f>
        <v>0</v>
      </c>
      <c r="F41" s="284">
        <f>'Cash Flow Budget'!AQ56</f>
        <v>0</v>
      </c>
      <c r="G41" s="284">
        <f>'Cash Flow Budget'!BD56</f>
        <v>0</v>
      </c>
      <c r="H41" s="284">
        <f>'Cash Flow Budget'!BQ56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4">
      <c r="A42" s="282"/>
      <c r="B42" s="282"/>
      <c r="C42" s="146" t="str">
        <f>+'Operating Budget'!D90</f>
        <v>Loan Interest</v>
      </c>
      <c r="D42" s="284">
        <f>'Cash Flow Budget'!Q57</f>
        <v>0</v>
      </c>
      <c r="E42" s="284">
        <f>+'Cash Flow Budget'!AD57</f>
        <v>0</v>
      </c>
      <c r="F42" s="284">
        <f>+'Cash Flow Budget'!AE57</f>
        <v>0</v>
      </c>
      <c r="G42" s="284">
        <f>+'Cash Flow Budget'!AF57</f>
        <v>0</v>
      </c>
      <c r="H42" s="284">
        <f>+'Cash Flow Budget'!AG57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4">
      <c r="A43" s="282"/>
      <c r="B43" s="282"/>
      <c r="C43" s="146" t="s">
        <v>209</v>
      </c>
      <c r="D43" s="26">
        <f>'Cash Flow Budget'!Q66/'Income statement'!N26</f>
        <v>0</v>
      </c>
      <c r="E43" s="26">
        <f>+D43+('Cash Flow Budget'!AD66/'Income statement'!N26)</f>
        <v>0</v>
      </c>
      <c r="F43" s="26">
        <f>+E43+('Cash Flow Budget'!AQ66/'Income statement'!N26)</f>
        <v>0</v>
      </c>
      <c r="G43" s="26">
        <f>+F43+('Cash Flow Budget'!BD66/'Income statement'!N26)</f>
        <v>0</v>
      </c>
      <c r="H43" s="26">
        <f>+G43+('Cash Flow Budget'!BQ66/'Income statement'!N26)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4">
      <c r="A44" s="282"/>
      <c r="B44" s="282"/>
      <c r="C44" s="146" t="s">
        <v>210</v>
      </c>
      <c r="D44" s="26">
        <f>('Cash Flow Budget'!Q64)/N27</f>
        <v>0</v>
      </c>
      <c r="E44" s="26">
        <f>+D44+('Cash Flow Budget'!AD64/'Income statement'!N27)</f>
        <v>0</v>
      </c>
      <c r="F44" s="26">
        <f>+E44+('Cash Flow Budget'!AQ64/'Income statement'!N27)</f>
        <v>0</v>
      </c>
      <c r="G44" s="26">
        <f>+F44+('Cash Flow Budget'!BD64/'Income statement'!N27)</f>
        <v>0</v>
      </c>
      <c r="H44" s="26">
        <f>+G44+('Cash Flow Budget'!BQ64/'Income statement'!N27)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4">
      <c r="A45" s="282"/>
      <c r="B45" s="282"/>
      <c r="C45" s="146" t="s">
        <v>211</v>
      </c>
      <c r="D45" s="26">
        <f>+'Cash Flow Budget'!Q65/'Income statement'!N28</f>
        <v>0</v>
      </c>
      <c r="E45" s="26">
        <f>+D45+('Cash Flow Budget'!AD65/'Income statement'!N28)</f>
        <v>0</v>
      </c>
      <c r="F45" s="26">
        <f>+E45+('Cash Flow Budget'!AQ65/'Income statement'!N28)</f>
        <v>0</v>
      </c>
      <c r="G45" s="26">
        <f>+F45+('Cash Flow Budget'!BD65/'Income statement'!N28)</f>
        <v>0</v>
      </c>
      <c r="H45" s="26">
        <f>+G45+('Cash Flow Budget'!BQ65/'Income statement'!N28)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4">
      <c r="A46" s="282"/>
      <c r="B46" s="282"/>
      <c r="C46" s="146" t="s">
        <v>212</v>
      </c>
      <c r="D46" s="26">
        <f>+'Cash Flow Budget'!Q67/'Income statement'!N29</f>
        <v>0</v>
      </c>
      <c r="E46" s="26">
        <f>+D46+('Cash Flow Budget'!AD67/'Income statement'!N29)</f>
        <v>0</v>
      </c>
      <c r="F46" s="26">
        <f>+E46+('Cash Flow Budget'!AQ67/'Income statement'!N29)</f>
        <v>0</v>
      </c>
      <c r="G46" s="26">
        <f>+F46+('Cash Flow Budget'!BD67/'Income statement'!N29)</f>
        <v>0</v>
      </c>
      <c r="H46" s="26">
        <f>+G46+('Cash Flow Budget'!BQ67/'Income statement'!N29)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4">
      <c r="A47" s="282"/>
      <c r="B47" s="282"/>
      <c r="C47" s="146" t="s">
        <v>213</v>
      </c>
      <c r="D47" s="26">
        <f>+'Cash Flow Budget'!Q68/'Income statement'!N30</f>
        <v>0</v>
      </c>
      <c r="E47" s="26">
        <f>+D47+('Cash Flow Budget'!AD68/'Income statement'!N30)</f>
        <v>0</v>
      </c>
      <c r="F47" s="26">
        <f>+E47+('Cash Flow Budget'!AQ68/'Income statement'!N30)</f>
        <v>0</v>
      </c>
      <c r="G47" s="26">
        <f>+F47+('Cash Flow Budget'!BD68/'Income statement'!N30)</f>
        <v>0</v>
      </c>
      <c r="H47" s="26">
        <f>+G47+('Cash Flow Budget'!BQ68/'Income statement'!N30)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4">
      <c r="A48" s="282"/>
      <c r="B48" s="282"/>
      <c r="C48" s="146" t="s">
        <v>214</v>
      </c>
      <c r="D48" s="26">
        <f>+('Cash Flow Budget'!Q71+'Cash Flow Budget'!Q72+'Cash Flow Budget'!Q73+'Cash Flow Budget'!Q74)/'Income statement'!N31</f>
        <v>0</v>
      </c>
      <c r="E48" s="26">
        <f>+D48+(SUM('Cash Flow Budget'!AD71:AD74)/'Income statement'!N31)</f>
        <v>0</v>
      </c>
      <c r="F48" s="26">
        <f>+E48+(SUM('Cash Flow Budget'!AQ71:AQ74)/'Income statement'!N31)</f>
        <v>0</v>
      </c>
      <c r="G48" s="26">
        <f>+F48+(SUM('Cash Flow Budget'!BD71:BD74)/'Income statement'!N31)</f>
        <v>0</v>
      </c>
      <c r="H48" s="26">
        <f>+G48+(SUM('Cash Flow Budget'!BQ71:BQ74)/'Income statement'!N31)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35">
      <c r="A49" s="282"/>
      <c r="B49" s="183" t="s">
        <v>215</v>
      </c>
      <c r="C49" s="183"/>
      <c r="D49" s="285">
        <f>SUM(D23:D48)</f>
        <v>0</v>
      </c>
      <c r="E49" s="285">
        <f t="shared" ref="E49:H49" si="4">SUM(E23:E48)</f>
        <v>0</v>
      </c>
      <c r="F49" s="285">
        <f t="shared" si="4"/>
        <v>0</v>
      </c>
      <c r="G49" s="285">
        <f t="shared" si="4"/>
        <v>0</v>
      </c>
      <c r="H49" s="285">
        <f t="shared" si="4"/>
        <v>0</v>
      </c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35">
      <c r="A50" s="282"/>
      <c r="B50" s="183"/>
      <c r="C50" s="183"/>
      <c r="D50" s="285"/>
      <c r="E50" s="285"/>
      <c r="F50" s="285"/>
      <c r="G50" s="285"/>
      <c r="H50" s="285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35">
      <c r="A51" s="282"/>
      <c r="B51" s="282"/>
      <c r="C51" s="286" t="s">
        <v>216</v>
      </c>
      <c r="D51" s="285">
        <f>'Cash Flow Budget'!Q16+'Cash Flow Budget'!Q18</f>
        <v>0</v>
      </c>
      <c r="E51" s="285">
        <f>'Cash Flow Budget'!AD16+'Cash Flow Budget'!AD18</f>
        <v>0</v>
      </c>
      <c r="F51" s="285">
        <f>'Cash Flow Budget'!AE16+'Cash Flow Budget'!AE18</f>
        <v>0</v>
      </c>
      <c r="G51" s="285">
        <f>'Cash Flow Budget'!AF16+'Cash Flow Budget'!AF18</f>
        <v>0</v>
      </c>
      <c r="H51" s="285">
        <f>'Cash Flow Budget'!AG16+'Cash Flow Budget'!AG18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35">
      <c r="A52" s="282"/>
      <c r="B52" s="282"/>
      <c r="C52" s="282"/>
      <c r="D52" s="282"/>
      <c r="E52" s="282"/>
      <c r="F52" s="282"/>
      <c r="G52" s="282"/>
      <c r="H52" s="28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thickBot="1" x14ac:dyDescent="0.4">
      <c r="A53" s="277"/>
      <c r="B53" s="2"/>
      <c r="C53" s="291" t="s">
        <v>217</v>
      </c>
      <c r="D53" s="292">
        <f>D19-D49+D51</f>
        <v>0</v>
      </c>
      <c r="E53" s="292">
        <f t="shared" ref="E53:H53" si="5">E19-E49+E51</f>
        <v>0</v>
      </c>
      <c r="F53" s="292">
        <f t="shared" si="5"/>
        <v>0</v>
      </c>
      <c r="G53" s="292">
        <f t="shared" si="5"/>
        <v>0</v>
      </c>
      <c r="H53" s="292">
        <f t="shared" si="5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 thickTop="1" x14ac:dyDescent="0.35">
      <c r="A54" s="27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 x14ac:dyDescent="0.35">
      <c r="A55" s="293"/>
      <c r="B55" s="3"/>
      <c r="C55" s="2"/>
      <c r="D55" s="2"/>
      <c r="E55" s="2"/>
      <c r="F55" s="2"/>
      <c r="G55" s="2"/>
      <c r="H55" s="2"/>
      <c r="I55" s="3"/>
      <c r="J55" s="3"/>
      <c r="K55" s="3"/>
      <c r="L55" s="3"/>
      <c r="M55" s="2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 customHeight="1" x14ac:dyDescent="0.35">
      <c r="A56" s="29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 customHeight="1" x14ac:dyDescent="0.35">
      <c r="A57" s="293"/>
      <c r="B57" s="3"/>
      <c r="C57" s="3" t="s">
        <v>26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customHeight="1" x14ac:dyDescent="0.35">
      <c r="A58" s="29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customHeight="1" x14ac:dyDescent="0.35">
      <c r="A59" s="29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customHeight="1" x14ac:dyDescent="0.35">
      <c r="A60" s="29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 customHeight="1" x14ac:dyDescent="0.35">
      <c r="A61" s="29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 customHeight="1" x14ac:dyDescent="0.35">
      <c r="A62" s="29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customHeight="1" x14ac:dyDescent="0.35">
      <c r="A63" s="29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customHeight="1" x14ac:dyDescent="0.35">
      <c r="A64" s="29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customHeight="1" x14ac:dyDescent="0.35">
      <c r="A65" s="29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customHeight="1" x14ac:dyDescent="0.35">
      <c r="A66" s="29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 customHeight="1" x14ac:dyDescent="0.35">
      <c r="A67" s="29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 x14ac:dyDescent="0.35">
      <c r="A68" s="29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 x14ac:dyDescent="0.35">
      <c r="A69" s="29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35">
      <c r="A70" s="29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35">
      <c r="A71" s="29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 x14ac:dyDescent="0.35">
      <c r="A72" s="29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 x14ac:dyDescent="0.35">
      <c r="A73" s="29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 x14ac:dyDescent="0.35">
      <c r="A74" s="29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 x14ac:dyDescent="0.35">
      <c r="A75" s="29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 x14ac:dyDescent="0.35">
      <c r="A76" s="29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 x14ac:dyDescent="0.35">
      <c r="A77" s="29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35">
      <c r="A78" s="29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35">
      <c r="A79" s="29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customHeight="1" x14ac:dyDescent="0.35">
      <c r="A80" s="29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customHeight="1" x14ac:dyDescent="0.35">
      <c r="A81" s="29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 x14ac:dyDescent="0.35">
      <c r="A82" s="29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 customHeight="1" x14ac:dyDescent="0.35">
      <c r="A83" s="29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 x14ac:dyDescent="0.35">
      <c r="A84" s="29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 x14ac:dyDescent="0.35">
      <c r="A85" s="29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 x14ac:dyDescent="0.35">
      <c r="A86" s="29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 x14ac:dyDescent="0.35">
      <c r="A87" s="29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 x14ac:dyDescent="0.35">
      <c r="A88" s="29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 x14ac:dyDescent="0.35">
      <c r="A89" s="29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 x14ac:dyDescent="0.35">
      <c r="A90" s="29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 x14ac:dyDescent="0.35">
      <c r="A91" s="29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 x14ac:dyDescent="0.35">
      <c r="A92" s="29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 x14ac:dyDescent="0.35">
      <c r="A93" s="29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 x14ac:dyDescent="0.35">
      <c r="A94" s="29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 x14ac:dyDescent="0.35">
      <c r="A95" s="29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 x14ac:dyDescent="0.35">
      <c r="A96" s="29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 x14ac:dyDescent="0.35">
      <c r="A97" s="29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 x14ac:dyDescent="0.35">
      <c r="A98" s="29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 x14ac:dyDescent="0.35">
      <c r="A99" s="29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 x14ac:dyDescent="0.35">
      <c r="A100" s="29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 x14ac:dyDescent="0.35">
      <c r="A101" s="29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 x14ac:dyDescent="0.35">
      <c r="A102" s="29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customHeight="1" x14ac:dyDescent="0.35">
      <c r="A103" s="29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customHeight="1" x14ac:dyDescent="0.35">
      <c r="A104" s="29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customHeight="1" x14ac:dyDescent="0.35">
      <c r="A105" s="29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 customHeight="1" x14ac:dyDescent="0.35">
      <c r="A106" s="29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customHeight="1" x14ac:dyDescent="0.35">
      <c r="A107" s="29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 customHeight="1" x14ac:dyDescent="0.35">
      <c r="A108" s="29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customHeight="1" x14ac:dyDescent="0.35">
      <c r="A109" s="29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 customHeight="1" x14ac:dyDescent="0.35">
      <c r="A110" s="29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customHeight="1" x14ac:dyDescent="0.35">
      <c r="A111" s="29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 customHeight="1" x14ac:dyDescent="0.35">
      <c r="A112" s="29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 customHeight="1" x14ac:dyDescent="0.35">
      <c r="A113" s="29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customHeight="1" x14ac:dyDescent="0.35">
      <c r="A114" s="29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 customHeight="1" x14ac:dyDescent="0.35">
      <c r="A115" s="29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 customHeight="1" x14ac:dyDescent="0.35">
      <c r="A116" s="29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customHeight="1" x14ac:dyDescent="0.35">
      <c r="A117" s="29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 customHeight="1" x14ac:dyDescent="0.35">
      <c r="A118" s="29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 customHeight="1" x14ac:dyDescent="0.35">
      <c r="A119" s="29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 customHeight="1" x14ac:dyDescent="0.35">
      <c r="A120" s="29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 customHeight="1" x14ac:dyDescent="0.35">
      <c r="A121" s="29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 customHeight="1" x14ac:dyDescent="0.35">
      <c r="A122" s="29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 customHeight="1" x14ac:dyDescent="0.35">
      <c r="A123" s="29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 customHeight="1" x14ac:dyDescent="0.35">
      <c r="A124" s="29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customHeight="1" x14ac:dyDescent="0.35">
      <c r="A125" s="29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 customHeight="1" x14ac:dyDescent="0.35">
      <c r="A126" s="29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customHeight="1" x14ac:dyDescent="0.35">
      <c r="A127" s="29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 customHeight="1" x14ac:dyDescent="0.35">
      <c r="A128" s="29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customHeight="1" x14ac:dyDescent="0.35">
      <c r="A129" s="29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 customHeight="1" x14ac:dyDescent="0.35">
      <c r="A130" s="29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 customHeight="1" x14ac:dyDescent="0.35">
      <c r="A131" s="29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 customHeight="1" x14ac:dyDescent="0.35">
      <c r="A132" s="29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 customHeight="1" x14ac:dyDescent="0.35">
      <c r="A133" s="29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 customHeight="1" x14ac:dyDescent="0.35">
      <c r="A134" s="29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 customHeight="1" x14ac:dyDescent="0.35">
      <c r="A135" s="29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 customHeight="1" x14ac:dyDescent="0.35">
      <c r="A136" s="29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 customHeight="1" x14ac:dyDescent="0.35">
      <c r="A137" s="29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 customHeight="1" x14ac:dyDescent="0.35">
      <c r="A138" s="29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 customHeight="1" x14ac:dyDescent="0.35">
      <c r="A139" s="29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 customHeight="1" x14ac:dyDescent="0.35">
      <c r="A140" s="29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 customHeight="1" x14ac:dyDescent="0.35">
      <c r="A141" s="29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 customHeight="1" x14ac:dyDescent="0.35">
      <c r="A142" s="29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 customHeight="1" x14ac:dyDescent="0.35">
      <c r="A143" s="29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 customHeight="1" x14ac:dyDescent="0.35">
      <c r="A144" s="29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 customHeight="1" x14ac:dyDescent="0.35">
      <c r="A145" s="29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 customHeight="1" x14ac:dyDescent="0.35">
      <c r="A146" s="29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 customHeight="1" x14ac:dyDescent="0.35">
      <c r="A147" s="29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 customHeight="1" x14ac:dyDescent="0.35">
      <c r="A148" s="29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 customHeight="1" x14ac:dyDescent="0.35">
      <c r="A149" s="29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 customHeight="1" x14ac:dyDescent="0.35">
      <c r="A150" s="29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 customHeight="1" x14ac:dyDescent="0.35">
      <c r="A151" s="29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 customHeight="1" x14ac:dyDescent="0.35">
      <c r="A152" s="29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 customHeight="1" x14ac:dyDescent="0.35">
      <c r="A153" s="29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 customHeight="1" x14ac:dyDescent="0.35">
      <c r="A154" s="29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 customHeight="1" x14ac:dyDescent="0.35">
      <c r="A155" s="29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 customHeight="1" x14ac:dyDescent="0.35">
      <c r="A156" s="29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 customHeight="1" x14ac:dyDescent="0.35">
      <c r="A157" s="29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 customHeight="1" x14ac:dyDescent="0.35">
      <c r="A158" s="29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 customHeight="1" x14ac:dyDescent="0.35">
      <c r="A159" s="29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 customHeight="1" x14ac:dyDescent="0.35">
      <c r="A160" s="29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 customHeight="1" x14ac:dyDescent="0.35">
      <c r="A161" s="29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customHeight="1" x14ac:dyDescent="0.35">
      <c r="A162" s="29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customHeight="1" x14ac:dyDescent="0.35">
      <c r="A163" s="29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 customHeight="1" x14ac:dyDescent="0.35">
      <c r="A164" s="29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 customHeight="1" x14ac:dyDescent="0.35">
      <c r="A165" s="29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 customHeight="1" x14ac:dyDescent="0.35">
      <c r="A166" s="29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customHeight="1" x14ac:dyDescent="0.35">
      <c r="A167" s="29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 customHeight="1" x14ac:dyDescent="0.35">
      <c r="A168" s="29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customHeight="1" x14ac:dyDescent="0.35">
      <c r="A169" s="29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 customHeight="1" x14ac:dyDescent="0.35">
      <c r="A170" s="29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customHeight="1" x14ac:dyDescent="0.35">
      <c r="A171" s="29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 customHeight="1" x14ac:dyDescent="0.35">
      <c r="A172" s="29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customHeight="1" x14ac:dyDescent="0.35">
      <c r="A173" s="29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customHeight="1" x14ac:dyDescent="0.35">
      <c r="A174" s="29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customHeight="1" x14ac:dyDescent="0.35">
      <c r="A175" s="29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 customHeight="1" x14ac:dyDescent="0.35">
      <c r="A176" s="29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 customHeight="1" x14ac:dyDescent="0.35">
      <c r="A177" s="29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 customHeight="1" x14ac:dyDescent="0.35">
      <c r="A178" s="29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35">
      <c r="A179" s="29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 customHeight="1" x14ac:dyDescent="0.35">
      <c r="A180" s="29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35">
      <c r="A181" s="29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 customHeight="1" x14ac:dyDescent="0.35">
      <c r="A182" s="29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 customHeight="1" x14ac:dyDescent="0.35">
      <c r="A183" s="29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 customHeight="1" x14ac:dyDescent="0.35">
      <c r="A184" s="29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 customHeight="1" x14ac:dyDescent="0.35">
      <c r="A185" s="29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 customHeight="1" x14ac:dyDescent="0.35">
      <c r="A186" s="29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 customHeight="1" x14ac:dyDescent="0.35">
      <c r="A187" s="29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 customHeight="1" x14ac:dyDescent="0.35">
      <c r="A188" s="29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 customHeight="1" x14ac:dyDescent="0.35">
      <c r="A189" s="29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 customHeight="1" x14ac:dyDescent="0.35">
      <c r="A190" s="29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 customHeight="1" x14ac:dyDescent="0.35">
      <c r="A191" s="29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 customHeight="1" x14ac:dyDescent="0.35">
      <c r="A192" s="29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 customHeight="1" x14ac:dyDescent="0.35">
      <c r="A193" s="29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 customHeight="1" x14ac:dyDescent="0.35">
      <c r="A194" s="29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 customHeight="1" x14ac:dyDescent="0.35">
      <c r="A195" s="29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 customHeight="1" x14ac:dyDescent="0.35">
      <c r="A196" s="29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customHeight="1" x14ac:dyDescent="0.35">
      <c r="A197" s="29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 customHeight="1" x14ac:dyDescent="0.35">
      <c r="A198" s="29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 customHeight="1" x14ac:dyDescent="0.35">
      <c r="A199" s="29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 customHeight="1" x14ac:dyDescent="0.35">
      <c r="A200" s="29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customHeight="1" x14ac:dyDescent="0.35">
      <c r="A201" s="29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customHeight="1" x14ac:dyDescent="0.35">
      <c r="A202" s="29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 customHeight="1" x14ac:dyDescent="0.35">
      <c r="A203" s="29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 customHeight="1" x14ac:dyDescent="0.35">
      <c r="A204" s="29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customHeight="1" x14ac:dyDescent="0.35">
      <c r="A205" s="29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 customHeight="1" x14ac:dyDescent="0.35">
      <c r="A206" s="29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 customHeight="1" x14ac:dyDescent="0.35">
      <c r="A207" s="29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customHeight="1" x14ac:dyDescent="0.35">
      <c r="A208" s="29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customHeight="1" x14ac:dyDescent="0.35">
      <c r="A209" s="29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35">
      <c r="A210" s="29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35">
      <c r="A211" s="29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35">
      <c r="A212" s="29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 customHeight="1" x14ac:dyDescent="0.35">
      <c r="A213" s="29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 customHeight="1" x14ac:dyDescent="0.35">
      <c r="A214" s="29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 customHeight="1" x14ac:dyDescent="0.35">
      <c r="A215" s="29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 customHeight="1" x14ac:dyDescent="0.35">
      <c r="A216" s="29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 customHeight="1" x14ac:dyDescent="0.35">
      <c r="A217" s="29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 customHeight="1" x14ac:dyDescent="0.35">
      <c r="A218" s="29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 customHeight="1" x14ac:dyDescent="0.35">
      <c r="A219" s="29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 customHeight="1" x14ac:dyDescent="0.35">
      <c r="A220" s="29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 customHeight="1" x14ac:dyDescent="0.35">
      <c r="A221" s="29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 customHeight="1" x14ac:dyDescent="0.35">
      <c r="A222" s="29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 customHeight="1" x14ac:dyDescent="0.35">
      <c r="A223" s="29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35">
      <c r="A224" s="29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35">
      <c r="A225" s="29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35">
      <c r="A226" s="29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 customHeight="1" x14ac:dyDescent="0.35">
      <c r="A227" s="29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35">
      <c r="A228" s="29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35">
      <c r="A229" s="29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 customHeight="1" x14ac:dyDescent="0.35">
      <c r="A230" s="29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 customHeight="1" x14ac:dyDescent="0.35">
      <c r="A231" s="29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75" customHeight="1" x14ac:dyDescent="0.35">
      <c r="A232" s="29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 customHeight="1" x14ac:dyDescent="0.35">
      <c r="A233" s="29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2.75" customHeight="1" x14ac:dyDescent="0.35">
      <c r="A234" s="29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2.75" customHeight="1" x14ac:dyDescent="0.35">
      <c r="A235" s="29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75" customHeight="1" x14ac:dyDescent="0.35">
      <c r="A236" s="29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75" customHeight="1" x14ac:dyDescent="0.35">
      <c r="A237" s="29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2.75" customHeight="1" x14ac:dyDescent="0.35">
      <c r="A238" s="29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2.75" customHeight="1" x14ac:dyDescent="0.35">
      <c r="A239" s="29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2.75" customHeight="1" x14ac:dyDescent="0.35">
      <c r="A240" s="29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2.75" customHeight="1" x14ac:dyDescent="0.35">
      <c r="A241" s="29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2.75" customHeight="1" x14ac:dyDescent="0.35">
      <c r="A242" s="29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2.75" customHeight="1" x14ac:dyDescent="0.35">
      <c r="A243" s="29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2.75" customHeight="1" x14ac:dyDescent="0.35">
      <c r="A244" s="29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75" customHeight="1" x14ac:dyDescent="0.35">
      <c r="A245" s="29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2.75" customHeight="1" x14ac:dyDescent="0.35">
      <c r="A246" s="29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2.75" customHeight="1" x14ac:dyDescent="0.35">
      <c r="A247" s="29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75" customHeight="1" x14ac:dyDescent="0.35">
      <c r="A248" s="29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2.75" customHeight="1" x14ac:dyDescent="0.35">
      <c r="A249" s="29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75" customHeight="1" x14ac:dyDescent="0.35">
      <c r="A250" s="29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75" customHeight="1" x14ac:dyDescent="0.35">
      <c r="A251" s="29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75" customHeight="1" x14ac:dyDescent="0.35">
      <c r="A252" s="29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2.75" customHeight="1" x14ac:dyDescent="0.35">
      <c r="A253" s="29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75" customHeight="1" x14ac:dyDescent="0.35">
      <c r="A254" s="29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75" customHeight="1" x14ac:dyDescent="0.35">
      <c r="A255" s="29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75" customHeight="1" x14ac:dyDescent="0.35">
      <c r="A256" s="29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75" customHeight="1" x14ac:dyDescent="0.35">
      <c r="A257" s="29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2.75" customHeight="1" x14ac:dyDescent="0.35">
      <c r="A258" s="29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75" customHeight="1" x14ac:dyDescent="0.35">
      <c r="A259" s="29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2.75" customHeight="1" x14ac:dyDescent="0.35">
      <c r="A260" s="29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75" customHeight="1" x14ac:dyDescent="0.35">
      <c r="A261" s="29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75" customHeight="1" x14ac:dyDescent="0.35">
      <c r="A262" s="29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75" customHeight="1" x14ac:dyDescent="0.35">
      <c r="A263" s="29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2.75" customHeight="1" x14ac:dyDescent="0.35">
      <c r="A264" s="29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75" customHeight="1" x14ac:dyDescent="0.35">
      <c r="A265" s="29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75" customHeight="1" x14ac:dyDescent="0.35">
      <c r="A266" s="29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75" customHeight="1" x14ac:dyDescent="0.35">
      <c r="A267" s="29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75" customHeight="1" x14ac:dyDescent="0.35">
      <c r="A268" s="29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2.75" customHeight="1" x14ac:dyDescent="0.35">
      <c r="A269" s="29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2.75" customHeight="1" x14ac:dyDescent="0.35">
      <c r="A270" s="29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2.75" customHeight="1" x14ac:dyDescent="0.35">
      <c r="A271" s="29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2.75" customHeight="1" x14ac:dyDescent="0.35">
      <c r="A272" s="29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2.75" customHeight="1" x14ac:dyDescent="0.35">
      <c r="A273" s="29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2.75" customHeight="1" x14ac:dyDescent="0.35">
      <c r="A274" s="29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2.75" customHeight="1" x14ac:dyDescent="0.35">
      <c r="A275" s="29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2.75" customHeight="1" x14ac:dyDescent="0.35">
      <c r="A276" s="29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2.75" customHeight="1" x14ac:dyDescent="0.35">
      <c r="A277" s="29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2.75" customHeight="1" x14ac:dyDescent="0.35">
      <c r="A278" s="29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2.75" customHeight="1" x14ac:dyDescent="0.35">
      <c r="A279" s="29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2.75" customHeight="1" x14ac:dyDescent="0.35">
      <c r="A280" s="29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2.75" customHeight="1" x14ac:dyDescent="0.35">
      <c r="A281" s="29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2.75" customHeight="1" x14ac:dyDescent="0.35">
      <c r="A282" s="29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2.75" customHeight="1" x14ac:dyDescent="0.35">
      <c r="A283" s="29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2.75" customHeight="1" x14ac:dyDescent="0.35">
      <c r="A284" s="29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2.75" customHeight="1" x14ac:dyDescent="0.35">
      <c r="A285" s="29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2.75" customHeight="1" x14ac:dyDescent="0.35">
      <c r="A286" s="29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2.75" customHeight="1" x14ac:dyDescent="0.35">
      <c r="A287" s="29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2.75" customHeight="1" x14ac:dyDescent="0.35">
      <c r="A288" s="29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2.75" customHeight="1" x14ac:dyDescent="0.35">
      <c r="A289" s="29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2.75" customHeight="1" x14ac:dyDescent="0.35">
      <c r="A290" s="29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2.75" customHeight="1" x14ac:dyDescent="0.35">
      <c r="A291" s="29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2.75" customHeight="1" x14ac:dyDescent="0.35">
      <c r="A292" s="29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2.75" customHeight="1" x14ac:dyDescent="0.35">
      <c r="A293" s="29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2.75" customHeight="1" x14ac:dyDescent="0.35">
      <c r="A294" s="29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2.75" customHeight="1" x14ac:dyDescent="0.35">
      <c r="A295" s="29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2.75" customHeight="1" x14ac:dyDescent="0.35">
      <c r="A296" s="29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2.75" customHeight="1" x14ac:dyDescent="0.35">
      <c r="A297" s="29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75" customHeight="1" x14ac:dyDescent="0.35">
      <c r="A298" s="29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2.75" customHeight="1" x14ac:dyDescent="0.35">
      <c r="A299" s="29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2.75" customHeight="1" x14ac:dyDescent="0.35">
      <c r="A300" s="29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2.75" customHeight="1" x14ac:dyDescent="0.35">
      <c r="A301" s="29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2.75" customHeight="1" x14ac:dyDescent="0.35">
      <c r="A302" s="29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2.75" customHeight="1" x14ac:dyDescent="0.35">
      <c r="A303" s="29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2.75" customHeight="1" x14ac:dyDescent="0.35">
      <c r="A304" s="29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2.75" customHeight="1" x14ac:dyDescent="0.35">
      <c r="A305" s="29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75" customHeight="1" x14ac:dyDescent="0.35">
      <c r="A306" s="29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2.75" customHeight="1" x14ac:dyDescent="0.35">
      <c r="A307" s="29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75" customHeight="1" x14ac:dyDescent="0.35">
      <c r="A308" s="29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75" customHeight="1" x14ac:dyDescent="0.35">
      <c r="A309" s="29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2.75" customHeight="1" x14ac:dyDescent="0.35">
      <c r="A310" s="29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75" customHeight="1" x14ac:dyDescent="0.35">
      <c r="A311" s="29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2.75" customHeight="1" x14ac:dyDescent="0.35">
      <c r="A312" s="29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2.75" customHeight="1" x14ac:dyDescent="0.35">
      <c r="A313" s="29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2.75" customHeight="1" x14ac:dyDescent="0.35">
      <c r="A314" s="29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2.75" customHeight="1" x14ac:dyDescent="0.35">
      <c r="A315" s="29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2.75" customHeight="1" x14ac:dyDescent="0.35">
      <c r="A316" s="29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2.75" customHeight="1" x14ac:dyDescent="0.35">
      <c r="A317" s="29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2.75" customHeight="1" x14ac:dyDescent="0.35">
      <c r="A318" s="29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75" customHeight="1" x14ac:dyDescent="0.35">
      <c r="A319" s="29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75" customHeight="1" x14ac:dyDescent="0.35">
      <c r="A320" s="29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75" customHeight="1" x14ac:dyDescent="0.35">
      <c r="A321" s="29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75" customHeight="1" x14ac:dyDescent="0.35">
      <c r="A322" s="29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75" customHeight="1" x14ac:dyDescent="0.35">
      <c r="A323" s="29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2.75" customHeight="1" x14ac:dyDescent="0.35">
      <c r="A324" s="29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75" customHeight="1" x14ac:dyDescent="0.35">
      <c r="A325" s="29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2.75" customHeight="1" x14ac:dyDescent="0.35">
      <c r="A326" s="29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2.75" customHeight="1" x14ac:dyDescent="0.35">
      <c r="A327" s="29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2.75" customHeight="1" x14ac:dyDescent="0.35">
      <c r="A328" s="29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2.75" customHeight="1" x14ac:dyDescent="0.35">
      <c r="A329" s="29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2.75" customHeight="1" x14ac:dyDescent="0.35">
      <c r="A330" s="29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2.75" customHeight="1" x14ac:dyDescent="0.35">
      <c r="A331" s="29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2.75" customHeight="1" x14ac:dyDescent="0.35">
      <c r="A332" s="29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2.75" customHeight="1" x14ac:dyDescent="0.35">
      <c r="A333" s="29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2.75" customHeight="1" x14ac:dyDescent="0.35">
      <c r="A334" s="29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2.75" customHeight="1" x14ac:dyDescent="0.35">
      <c r="A335" s="29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2.75" customHeight="1" x14ac:dyDescent="0.35">
      <c r="A336" s="29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2.75" customHeight="1" x14ac:dyDescent="0.35">
      <c r="A337" s="29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2.75" customHeight="1" x14ac:dyDescent="0.35">
      <c r="A338" s="29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2.75" customHeight="1" x14ac:dyDescent="0.35">
      <c r="A339" s="29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2.75" customHeight="1" x14ac:dyDescent="0.35">
      <c r="A340" s="29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2.75" customHeight="1" x14ac:dyDescent="0.35">
      <c r="A341" s="29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75" customHeight="1" x14ac:dyDescent="0.35">
      <c r="A342" s="29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75" customHeight="1" x14ac:dyDescent="0.35">
      <c r="A343" s="29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75" customHeight="1" x14ac:dyDescent="0.35">
      <c r="A344" s="29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75" customHeight="1" x14ac:dyDescent="0.35">
      <c r="A345" s="29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75" customHeight="1" x14ac:dyDescent="0.35">
      <c r="A346" s="29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75" customHeight="1" x14ac:dyDescent="0.35">
      <c r="A347" s="29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2.75" customHeight="1" x14ac:dyDescent="0.35">
      <c r="A348" s="29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75" customHeight="1" x14ac:dyDescent="0.35">
      <c r="A349" s="29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75" customHeight="1" x14ac:dyDescent="0.35">
      <c r="A350" s="29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2.75" customHeight="1" x14ac:dyDescent="0.35">
      <c r="A351" s="29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2.75" customHeight="1" x14ac:dyDescent="0.35">
      <c r="A352" s="29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2.75" customHeight="1" x14ac:dyDescent="0.35">
      <c r="A353" s="29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75" customHeight="1" x14ac:dyDescent="0.35">
      <c r="A354" s="29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75" customHeight="1" x14ac:dyDescent="0.35">
      <c r="A355" s="29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2.75" customHeight="1" x14ac:dyDescent="0.35">
      <c r="A356" s="29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75" customHeight="1" x14ac:dyDescent="0.35">
      <c r="A357" s="29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75" customHeight="1" x14ac:dyDescent="0.35">
      <c r="A358" s="29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2.75" customHeight="1" x14ac:dyDescent="0.35">
      <c r="A359" s="29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2.75" customHeight="1" x14ac:dyDescent="0.35">
      <c r="A360" s="29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2.75" customHeight="1" x14ac:dyDescent="0.35">
      <c r="A361" s="29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2.75" customHeight="1" x14ac:dyDescent="0.35">
      <c r="A362" s="29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2.75" customHeight="1" x14ac:dyDescent="0.35">
      <c r="A363" s="29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2.75" customHeight="1" x14ac:dyDescent="0.35">
      <c r="A364" s="29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2.75" customHeight="1" x14ac:dyDescent="0.35">
      <c r="A365" s="29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2.75" customHeight="1" x14ac:dyDescent="0.35">
      <c r="A366" s="29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75" customHeight="1" x14ac:dyDescent="0.35">
      <c r="A367" s="29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2.75" customHeight="1" x14ac:dyDescent="0.35">
      <c r="A368" s="29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75" customHeight="1" x14ac:dyDescent="0.35">
      <c r="A369" s="29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2.75" customHeight="1" x14ac:dyDescent="0.35">
      <c r="A370" s="29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75" customHeight="1" x14ac:dyDescent="0.35">
      <c r="A371" s="29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75" customHeight="1" x14ac:dyDescent="0.35">
      <c r="A372" s="29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2.75" customHeight="1" x14ac:dyDescent="0.35">
      <c r="A373" s="29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75" customHeight="1" x14ac:dyDescent="0.35">
      <c r="A374" s="29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2.75" customHeight="1" x14ac:dyDescent="0.35">
      <c r="A375" s="29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2.75" customHeight="1" x14ac:dyDescent="0.35">
      <c r="A376" s="29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2.75" customHeight="1" x14ac:dyDescent="0.35">
      <c r="A377" s="29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2.75" customHeight="1" x14ac:dyDescent="0.35">
      <c r="A378" s="29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2.75" customHeight="1" x14ac:dyDescent="0.35">
      <c r="A379" s="29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75" customHeight="1" x14ac:dyDescent="0.35">
      <c r="A380" s="29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2.75" customHeight="1" x14ac:dyDescent="0.35">
      <c r="A381" s="29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2.75" customHeight="1" x14ac:dyDescent="0.35">
      <c r="A382" s="29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2.75" customHeight="1" x14ac:dyDescent="0.35">
      <c r="A383" s="29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75" customHeight="1" x14ac:dyDescent="0.35">
      <c r="A384" s="29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2.75" customHeight="1" x14ac:dyDescent="0.35">
      <c r="A385" s="29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75" customHeight="1" x14ac:dyDescent="0.35">
      <c r="A386" s="29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75" customHeight="1" x14ac:dyDescent="0.35">
      <c r="A387" s="29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2.75" customHeight="1" x14ac:dyDescent="0.35">
      <c r="A388" s="29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2.75" customHeight="1" x14ac:dyDescent="0.35">
      <c r="A389" s="29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2.75" customHeight="1" x14ac:dyDescent="0.35">
      <c r="A390" s="29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2.75" customHeight="1" x14ac:dyDescent="0.35">
      <c r="A391" s="29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75" customHeight="1" x14ac:dyDescent="0.35">
      <c r="A392" s="29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75" customHeight="1" x14ac:dyDescent="0.35">
      <c r="A393" s="29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75" customHeight="1" x14ac:dyDescent="0.35">
      <c r="A394" s="29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75" customHeight="1" x14ac:dyDescent="0.35">
      <c r="A395" s="29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75" customHeight="1" x14ac:dyDescent="0.35">
      <c r="A396" s="29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2.75" customHeight="1" x14ac:dyDescent="0.35">
      <c r="A397" s="29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2.75" customHeight="1" x14ac:dyDescent="0.35">
      <c r="A398" s="29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2.75" customHeight="1" x14ac:dyDescent="0.35">
      <c r="A399" s="29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2.75" customHeight="1" x14ac:dyDescent="0.35">
      <c r="A400" s="29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2.75" customHeight="1" x14ac:dyDescent="0.35">
      <c r="A401" s="29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2.75" customHeight="1" x14ac:dyDescent="0.35">
      <c r="A402" s="29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75" customHeight="1" x14ac:dyDescent="0.35">
      <c r="A403" s="29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2.75" customHeight="1" x14ac:dyDescent="0.35">
      <c r="A404" s="29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2.75" customHeight="1" x14ac:dyDescent="0.35">
      <c r="A405" s="29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2.75" customHeight="1" x14ac:dyDescent="0.35">
      <c r="A406" s="29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2.75" customHeight="1" x14ac:dyDescent="0.35">
      <c r="A407" s="29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2.75" customHeight="1" x14ac:dyDescent="0.35">
      <c r="A408" s="29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2.75" customHeight="1" x14ac:dyDescent="0.35">
      <c r="A409" s="29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2.75" customHeight="1" x14ac:dyDescent="0.35">
      <c r="A410" s="29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2.75" customHeight="1" x14ac:dyDescent="0.35">
      <c r="A411" s="29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2.75" customHeight="1" x14ac:dyDescent="0.35">
      <c r="A412" s="29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2.75" customHeight="1" x14ac:dyDescent="0.35">
      <c r="A413" s="29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75" customHeight="1" x14ac:dyDescent="0.35">
      <c r="A414" s="29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75" customHeight="1" x14ac:dyDescent="0.35">
      <c r="A415" s="29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75" customHeight="1" x14ac:dyDescent="0.35">
      <c r="A416" s="29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2.75" customHeight="1" x14ac:dyDescent="0.35">
      <c r="A417" s="29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75" customHeight="1" x14ac:dyDescent="0.35">
      <c r="A418" s="29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2.75" customHeight="1" x14ac:dyDescent="0.35">
      <c r="A419" s="29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75" customHeight="1" x14ac:dyDescent="0.35">
      <c r="A420" s="29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75" customHeight="1" x14ac:dyDescent="0.35">
      <c r="A421" s="29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2.75" customHeight="1" x14ac:dyDescent="0.35">
      <c r="A422" s="29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2.75" customHeight="1" x14ac:dyDescent="0.35">
      <c r="A423" s="29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2.75" customHeight="1" x14ac:dyDescent="0.35">
      <c r="A424" s="29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2.75" customHeight="1" x14ac:dyDescent="0.35">
      <c r="A425" s="29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2.75" customHeight="1" x14ac:dyDescent="0.35">
      <c r="A426" s="29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75" customHeight="1" x14ac:dyDescent="0.35">
      <c r="A427" s="29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75" customHeight="1" x14ac:dyDescent="0.35">
      <c r="A428" s="29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2.75" customHeight="1" x14ac:dyDescent="0.35">
      <c r="A429" s="29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2.75" customHeight="1" x14ac:dyDescent="0.35">
      <c r="A430" s="29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2.75" customHeight="1" x14ac:dyDescent="0.35">
      <c r="A431" s="29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2.75" customHeight="1" x14ac:dyDescent="0.35">
      <c r="A432" s="29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2.75" customHeight="1" x14ac:dyDescent="0.35">
      <c r="A433" s="29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2.75" customHeight="1" x14ac:dyDescent="0.35">
      <c r="A434" s="29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2.75" customHeight="1" x14ac:dyDescent="0.35">
      <c r="A435" s="29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2.75" customHeight="1" x14ac:dyDescent="0.35">
      <c r="A436" s="29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2.75" customHeight="1" x14ac:dyDescent="0.35">
      <c r="A437" s="29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2.75" customHeight="1" x14ac:dyDescent="0.35">
      <c r="A438" s="29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2.75" customHeight="1" x14ac:dyDescent="0.35">
      <c r="A439" s="29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2.75" customHeight="1" x14ac:dyDescent="0.35">
      <c r="A440" s="29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2.75" customHeight="1" x14ac:dyDescent="0.35">
      <c r="A441" s="29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2.75" customHeight="1" x14ac:dyDescent="0.35">
      <c r="A442" s="29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2.75" customHeight="1" x14ac:dyDescent="0.35">
      <c r="A443" s="29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2.75" customHeight="1" x14ac:dyDescent="0.35">
      <c r="A444" s="29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2.75" customHeight="1" x14ac:dyDescent="0.35">
      <c r="A445" s="29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2.75" customHeight="1" x14ac:dyDescent="0.35">
      <c r="A446" s="29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2.75" customHeight="1" x14ac:dyDescent="0.35">
      <c r="A447" s="29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2.75" customHeight="1" x14ac:dyDescent="0.35">
      <c r="A448" s="29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2.75" customHeight="1" x14ac:dyDescent="0.35">
      <c r="A449" s="29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2.75" customHeight="1" x14ac:dyDescent="0.35">
      <c r="A450" s="29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2.75" customHeight="1" x14ac:dyDescent="0.35">
      <c r="A451" s="29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2.75" customHeight="1" x14ac:dyDescent="0.35">
      <c r="A452" s="29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75" customHeight="1" x14ac:dyDescent="0.35">
      <c r="A453" s="29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2.75" customHeight="1" x14ac:dyDescent="0.35">
      <c r="A454" s="29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2.75" customHeight="1" x14ac:dyDescent="0.35">
      <c r="A455" s="29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2.75" customHeight="1" x14ac:dyDescent="0.35">
      <c r="A456" s="29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2.75" customHeight="1" x14ac:dyDescent="0.35">
      <c r="A457" s="29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2.75" customHeight="1" x14ac:dyDescent="0.35">
      <c r="A458" s="29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2.75" customHeight="1" x14ac:dyDescent="0.35">
      <c r="A459" s="29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2.75" customHeight="1" x14ac:dyDescent="0.35">
      <c r="A460" s="29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2.75" customHeight="1" x14ac:dyDescent="0.35">
      <c r="A461" s="29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2.75" customHeight="1" x14ac:dyDescent="0.35">
      <c r="A462" s="29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2.75" customHeight="1" x14ac:dyDescent="0.35">
      <c r="A463" s="29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2.75" customHeight="1" x14ac:dyDescent="0.35">
      <c r="A464" s="29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75" customHeight="1" x14ac:dyDescent="0.35">
      <c r="A465" s="29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75" customHeight="1" x14ac:dyDescent="0.35">
      <c r="A466" s="29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2.75" customHeight="1" x14ac:dyDescent="0.35">
      <c r="A467" s="29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75" customHeight="1" x14ac:dyDescent="0.35">
      <c r="A468" s="29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2.75" customHeight="1" x14ac:dyDescent="0.35">
      <c r="A469" s="29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2.75" customHeight="1" x14ac:dyDescent="0.35">
      <c r="A470" s="29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2.75" customHeight="1" x14ac:dyDescent="0.35">
      <c r="A471" s="29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75" customHeight="1" x14ac:dyDescent="0.35">
      <c r="A472" s="29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75" customHeight="1" x14ac:dyDescent="0.35">
      <c r="A473" s="29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75" customHeight="1" x14ac:dyDescent="0.35">
      <c r="A474" s="29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2.75" customHeight="1" x14ac:dyDescent="0.35">
      <c r="A475" s="29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2.75" customHeight="1" x14ac:dyDescent="0.35">
      <c r="A476" s="29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2.75" customHeight="1" x14ac:dyDescent="0.35">
      <c r="A477" s="29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75" customHeight="1" x14ac:dyDescent="0.35">
      <c r="A478" s="29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2.75" customHeight="1" x14ac:dyDescent="0.35">
      <c r="A479" s="29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75" customHeight="1" x14ac:dyDescent="0.35">
      <c r="A480" s="29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2.75" customHeight="1" x14ac:dyDescent="0.35">
      <c r="A481" s="29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75" customHeight="1" x14ac:dyDescent="0.35">
      <c r="A482" s="29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75" customHeight="1" x14ac:dyDescent="0.35">
      <c r="A483" s="29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2.75" customHeight="1" x14ac:dyDescent="0.35">
      <c r="A484" s="29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75" customHeight="1" x14ac:dyDescent="0.35">
      <c r="A485" s="29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75" customHeight="1" x14ac:dyDescent="0.35">
      <c r="A486" s="29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75" customHeight="1" x14ac:dyDescent="0.35">
      <c r="A487" s="29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75" customHeight="1" x14ac:dyDescent="0.35">
      <c r="A488" s="29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75" customHeight="1" x14ac:dyDescent="0.35">
      <c r="A489" s="29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75" customHeight="1" x14ac:dyDescent="0.35">
      <c r="A490" s="29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2.75" customHeight="1" x14ac:dyDescent="0.35">
      <c r="A491" s="29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2.75" customHeight="1" x14ac:dyDescent="0.35">
      <c r="A492" s="29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75" customHeight="1" x14ac:dyDescent="0.35">
      <c r="A493" s="29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75" customHeight="1" x14ac:dyDescent="0.35">
      <c r="A494" s="29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2.75" customHeight="1" x14ac:dyDescent="0.35">
      <c r="A495" s="29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2.75" customHeight="1" x14ac:dyDescent="0.35">
      <c r="A496" s="29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2.75" customHeight="1" x14ac:dyDescent="0.35">
      <c r="A497" s="29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2.75" customHeight="1" x14ac:dyDescent="0.35">
      <c r="A498" s="29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2.75" customHeight="1" x14ac:dyDescent="0.35">
      <c r="A499" s="29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2.75" customHeight="1" x14ac:dyDescent="0.35">
      <c r="A500" s="29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2.75" customHeight="1" x14ac:dyDescent="0.35">
      <c r="A501" s="29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2.75" customHeight="1" x14ac:dyDescent="0.35">
      <c r="A502" s="29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2.75" customHeight="1" x14ac:dyDescent="0.35">
      <c r="A503" s="29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2.75" customHeight="1" x14ac:dyDescent="0.35">
      <c r="A504" s="29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2.75" customHeight="1" x14ac:dyDescent="0.35">
      <c r="A505" s="29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2.75" customHeight="1" x14ac:dyDescent="0.35">
      <c r="A506" s="29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2.75" customHeight="1" x14ac:dyDescent="0.35">
      <c r="A507" s="29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2.75" customHeight="1" x14ac:dyDescent="0.35">
      <c r="A508" s="29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2.75" customHeight="1" x14ac:dyDescent="0.35">
      <c r="A509" s="29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2.75" customHeight="1" x14ac:dyDescent="0.35">
      <c r="A510" s="29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2.75" customHeight="1" x14ac:dyDescent="0.35">
      <c r="A511" s="29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2.75" customHeight="1" x14ac:dyDescent="0.35">
      <c r="A512" s="29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2.75" customHeight="1" x14ac:dyDescent="0.35">
      <c r="A513" s="29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75" customHeight="1" x14ac:dyDescent="0.35">
      <c r="A514" s="29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2.75" customHeight="1" x14ac:dyDescent="0.35">
      <c r="A515" s="29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2.75" customHeight="1" x14ac:dyDescent="0.35">
      <c r="A516" s="29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2.75" customHeight="1" x14ac:dyDescent="0.35">
      <c r="A517" s="29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2.75" customHeight="1" x14ac:dyDescent="0.35">
      <c r="A518" s="29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75" customHeight="1" x14ac:dyDescent="0.35">
      <c r="A519" s="29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2.75" customHeight="1" x14ac:dyDescent="0.35">
      <c r="A520" s="29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2.75" customHeight="1" x14ac:dyDescent="0.35">
      <c r="A521" s="29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2.75" customHeight="1" x14ac:dyDescent="0.35">
      <c r="A522" s="29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2.75" customHeight="1" x14ac:dyDescent="0.35">
      <c r="A523" s="29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2.75" customHeight="1" x14ac:dyDescent="0.35">
      <c r="A524" s="29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2.75" customHeight="1" x14ac:dyDescent="0.35">
      <c r="A525" s="29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2.75" customHeight="1" x14ac:dyDescent="0.35">
      <c r="A526" s="29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75" customHeight="1" x14ac:dyDescent="0.35">
      <c r="A527" s="29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75" customHeight="1" x14ac:dyDescent="0.35">
      <c r="A528" s="29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2.75" customHeight="1" x14ac:dyDescent="0.35">
      <c r="A529" s="29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2.75" customHeight="1" x14ac:dyDescent="0.35">
      <c r="A530" s="29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2.75" customHeight="1" x14ac:dyDescent="0.35">
      <c r="A531" s="29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2.75" customHeight="1" x14ac:dyDescent="0.35">
      <c r="A532" s="29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2.75" customHeight="1" x14ac:dyDescent="0.35">
      <c r="A533" s="29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2.75" customHeight="1" x14ac:dyDescent="0.35">
      <c r="A534" s="29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2.75" customHeight="1" x14ac:dyDescent="0.35">
      <c r="A535" s="29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2.75" customHeight="1" x14ac:dyDescent="0.35">
      <c r="A536" s="29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75" customHeight="1" x14ac:dyDescent="0.35">
      <c r="A537" s="29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75" customHeight="1" x14ac:dyDescent="0.35">
      <c r="A538" s="29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2.75" customHeight="1" x14ac:dyDescent="0.35">
      <c r="A539" s="29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75" customHeight="1" x14ac:dyDescent="0.35">
      <c r="A540" s="29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75" customHeight="1" x14ac:dyDescent="0.35">
      <c r="A541" s="29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75" customHeight="1" x14ac:dyDescent="0.35">
      <c r="A542" s="29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75" customHeight="1" x14ac:dyDescent="0.35">
      <c r="A543" s="29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75" customHeight="1" x14ac:dyDescent="0.35">
      <c r="A544" s="29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75" customHeight="1" x14ac:dyDescent="0.35">
      <c r="A545" s="29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75" customHeight="1" x14ac:dyDescent="0.35">
      <c r="A546" s="29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75" customHeight="1" x14ac:dyDescent="0.35">
      <c r="A547" s="29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75" customHeight="1" x14ac:dyDescent="0.35">
      <c r="A548" s="29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75" customHeight="1" x14ac:dyDescent="0.35">
      <c r="A549" s="29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75" customHeight="1" x14ac:dyDescent="0.35">
      <c r="A550" s="29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75" customHeight="1" x14ac:dyDescent="0.35">
      <c r="A551" s="29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75" customHeight="1" x14ac:dyDescent="0.35">
      <c r="A552" s="29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75" customHeight="1" x14ac:dyDescent="0.35">
      <c r="A553" s="29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75" customHeight="1" x14ac:dyDescent="0.35">
      <c r="A554" s="29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75" customHeight="1" x14ac:dyDescent="0.35">
      <c r="A555" s="29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75" customHeight="1" x14ac:dyDescent="0.35">
      <c r="A556" s="29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75" customHeight="1" x14ac:dyDescent="0.35">
      <c r="A557" s="29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75" customHeight="1" x14ac:dyDescent="0.35">
      <c r="A558" s="29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75" customHeight="1" x14ac:dyDescent="0.35">
      <c r="A559" s="29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75" customHeight="1" x14ac:dyDescent="0.35">
      <c r="A560" s="29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75" customHeight="1" x14ac:dyDescent="0.35">
      <c r="A561" s="29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75" customHeight="1" x14ac:dyDescent="0.35">
      <c r="A562" s="29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75" customHeight="1" x14ac:dyDescent="0.35">
      <c r="A563" s="29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75" customHeight="1" x14ac:dyDescent="0.35">
      <c r="A564" s="29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75" customHeight="1" x14ac:dyDescent="0.35">
      <c r="A565" s="29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75" customHeight="1" x14ac:dyDescent="0.35">
      <c r="A566" s="29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75" customHeight="1" x14ac:dyDescent="0.35">
      <c r="A567" s="29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75" customHeight="1" x14ac:dyDescent="0.35">
      <c r="A568" s="29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75" customHeight="1" x14ac:dyDescent="0.35">
      <c r="A569" s="29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75" customHeight="1" x14ac:dyDescent="0.35">
      <c r="A570" s="29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75" customHeight="1" x14ac:dyDescent="0.35">
      <c r="A571" s="29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75" customHeight="1" x14ac:dyDescent="0.35">
      <c r="A572" s="29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75" customHeight="1" x14ac:dyDescent="0.35">
      <c r="A573" s="29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75" customHeight="1" x14ac:dyDescent="0.35">
      <c r="A574" s="29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75" customHeight="1" x14ac:dyDescent="0.35">
      <c r="A575" s="29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75" customHeight="1" x14ac:dyDescent="0.35">
      <c r="A576" s="29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75" customHeight="1" x14ac:dyDescent="0.35">
      <c r="A577" s="29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75" customHeight="1" x14ac:dyDescent="0.35">
      <c r="A578" s="29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75" customHeight="1" x14ac:dyDescent="0.35">
      <c r="A579" s="29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75" customHeight="1" x14ac:dyDescent="0.35">
      <c r="A580" s="29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75" customHeight="1" x14ac:dyDescent="0.35">
      <c r="A581" s="29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75" customHeight="1" x14ac:dyDescent="0.35">
      <c r="A582" s="29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75" customHeight="1" x14ac:dyDescent="0.35">
      <c r="A583" s="29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75" customHeight="1" x14ac:dyDescent="0.35">
      <c r="A584" s="29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75" customHeight="1" x14ac:dyDescent="0.35">
      <c r="A585" s="29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75" customHeight="1" x14ac:dyDescent="0.35">
      <c r="A586" s="29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75" customHeight="1" x14ac:dyDescent="0.35">
      <c r="A587" s="29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75" customHeight="1" x14ac:dyDescent="0.35">
      <c r="A588" s="29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75" customHeight="1" x14ac:dyDescent="0.35">
      <c r="A589" s="29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75" customHeight="1" x14ac:dyDescent="0.35">
      <c r="A590" s="29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75" customHeight="1" x14ac:dyDescent="0.35">
      <c r="A591" s="29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75" customHeight="1" x14ac:dyDescent="0.35">
      <c r="A592" s="29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75" customHeight="1" x14ac:dyDescent="0.35">
      <c r="A593" s="29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75" customHeight="1" x14ac:dyDescent="0.35">
      <c r="A594" s="29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75" customHeight="1" x14ac:dyDescent="0.35">
      <c r="A595" s="29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75" customHeight="1" x14ac:dyDescent="0.35">
      <c r="A596" s="29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75" customHeight="1" x14ac:dyDescent="0.35">
      <c r="A597" s="29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75" customHeight="1" x14ac:dyDescent="0.35">
      <c r="A598" s="29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75" customHeight="1" x14ac:dyDescent="0.35">
      <c r="A599" s="29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75" customHeight="1" x14ac:dyDescent="0.35">
      <c r="A600" s="29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75" customHeight="1" x14ac:dyDescent="0.35">
      <c r="A601" s="29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75" customHeight="1" x14ac:dyDescent="0.35">
      <c r="A602" s="29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75" customHeight="1" x14ac:dyDescent="0.35">
      <c r="A603" s="29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75" customHeight="1" x14ac:dyDescent="0.35">
      <c r="A604" s="29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75" customHeight="1" x14ac:dyDescent="0.35">
      <c r="A605" s="29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75" customHeight="1" x14ac:dyDescent="0.35">
      <c r="A606" s="29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75" customHeight="1" x14ac:dyDescent="0.35">
      <c r="A607" s="29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75" customHeight="1" x14ac:dyDescent="0.35">
      <c r="A608" s="29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75" customHeight="1" x14ac:dyDescent="0.35">
      <c r="A609" s="29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75" customHeight="1" x14ac:dyDescent="0.35">
      <c r="A610" s="29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75" customHeight="1" x14ac:dyDescent="0.35">
      <c r="A611" s="29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75" customHeight="1" x14ac:dyDescent="0.35">
      <c r="A612" s="29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75" customHeight="1" x14ac:dyDescent="0.35">
      <c r="A613" s="29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75" customHeight="1" x14ac:dyDescent="0.35">
      <c r="A614" s="29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75" customHeight="1" x14ac:dyDescent="0.35">
      <c r="A615" s="29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75" customHeight="1" x14ac:dyDescent="0.35">
      <c r="A616" s="29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75" customHeight="1" x14ac:dyDescent="0.35">
      <c r="A617" s="29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75" customHeight="1" x14ac:dyDescent="0.35">
      <c r="A618" s="29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75" customHeight="1" x14ac:dyDescent="0.35">
      <c r="A619" s="29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75" customHeight="1" x14ac:dyDescent="0.35">
      <c r="A620" s="29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75" customHeight="1" x14ac:dyDescent="0.35">
      <c r="A621" s="29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75" customHeight="1" x14ac:dyDescent="0.35">
      <c r="A622" s="29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75" customHeight="1" x14ac:dyDescent="0.35">
      <c r="A623" s="29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75" customHeight="1" x14ac:dyDescent="0.35">
      <c r="A624" s="29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75" customHeight="1" x14ac:dyDescent="0.35">
      <c r="A625" s="29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75" customHeight="1" x14ac:dyDescent="0.35">
      <c r="A626" s="29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75" customHeight="1" x14ac:dyDescent="0.35">
      <c r="A627" s="29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75" customHeight="1" x14ac:dyDescent="0.35">
      <c r="A628" s="29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75" customHeight="1" x14ac:dyDescent="0.35">
      <c r="A629" s="29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75" customHeight="1" x14ac:dyDescent="0.35">
      <c r="A630" s="29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75" customHeight="1" x14ac:dyDescent="0.35">
      <c r="A631" s="29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75" customHeight="1" x14ac:dyDescent="0.35">
      <c r="A632" s="29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75" customHeight="1" x14ac:dyDescent="0.35">
      <c r="A633" s="29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75" customHeight="1" x14ac:dyDescent="0.35">
      <c r="A634" s="29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75" customHeight="1" x14ac:dyDescent="0.35">
      <c r="A635" s="29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75" customHeight="1" x14ac:dyDescent="0.35">
      <c r="A636" s="29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75" customHeight="1" x14ac:dyDescent="0.35">
      <c r="A637" s="29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75" customHeight="1" x14ac:dyDescent="0.35">
      <c r="A638" s="29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75" customHeight="1" x14ac:dyDescent="0.35">
      <c r="A639" s="29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75" customHeight="1" x14ac:dyDescent="0.35">
      <c r="A640" s="29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75" customHeight="1" x14ac:dyDescent="0.35">
      <c r="A641" s="29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75" customHeight="1" x14ac:dyDescent="0.35">
      <c r="A642" s="29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75" customHeight="1" x14ac:dyDescent="0.35">
      <c r="A643" s="29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75" customHeight="1" x14ac:dyDescent="0.35">
      <c r="A644" s="29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75" customHeight="1" x14ac:dyDescent="0.35">
      <c r="A645" s="29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75" customHeight="1" x14ac:dyDescent="0.35">
      <c r="A646" s="29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75" customHeight="1" x14ac:dyDescent="0.35">
      <c r="A647" s="29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75" customHeight="1" x14ac:dyDescent="0.35">
      <c r="A648" s="29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75" customHeight="1" x14ac:dyDescent="0.35">
      <c r="A649" s="29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75" customHeight="1" x14ac:dyDescent="0.35">
      <c r="A650" s="29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75" customHeight="1" x14ac:dyDescent="0.35">
      <c r="A651" s="29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75" customHeight="1" x14ac:dyDescent="0.35">
      <c r="A652" s="29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75" customHeight="1" x14ac:dyDescent="0.35">
      <c r="A653" s="29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75" customHeight="1" x14ac:dyDescent="0.35">
      <c r="A654" s="29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75" customHeight="1" x14ac:dyDescent="0.35">
      <c r="A655" s="29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75" customHeight="1" x14ac:dyDescent="0.35">
      <c r="A656" s="29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75" customHeight="1" x14ac:dyDescent="0.35">
      <c r="A657" s="29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75" customHeight="1" x14ac:dyDescent="0.35">
      <c r="A658" s="29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75" customHeight="1" x14ac:dyDescent="0.35">
      <c r="A659" s="29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75" customHeight="1" x14ac:dyDescent="0.35">
      <c r="A660" s="29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75" customHeight="1" x14ac:dyDescent="0.35">
      <c r="A661" s="29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75" customHeight="1" x14ac:dyDescent="0.35">
      <c r="A662" s="29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75" customHeight="1" x14ac:dyDescent="0.35">
      <c r="A663" s="29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75" customHeight="1" x14ac:dyDescent="0.35">
      <c r="A664" s="29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75" customHeight="1" x14ac:dyDescent="0.35">
      <c r="A665" s="29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75" customHeight="1" x14ac:dyDescent="0.35">
      <c r="A666" s="29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75" customHeight="1" x14ac:dyDescent="0.35">
      <c r="A667" s="29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75" customHeight="1" x14ac:dyDescent="0.35">
      <c r="A668" s="29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75" customHeight="1" x14ac:dyDescent="0.35">
      <c r="A669" s="29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75" customHeight="1" x14ac:dyDescent="0.35">
      <c r="A670" s="29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75" customHeight="1" x14ac:dyDescent="0.35">
      <c r="A671" s="29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75" customHeight="1" x14ac:dyDescent="0.35">
      <c r="A672" s="29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75" customHeight="1" x14ac:dyDescent="0.35">
      <c r="A673" s="29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75" customHeight="1" x14ac:dyDescent="0.35">
      <c r="A674" s="29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75" customHeight="1" x14ac:dyDescent="0.35">
      <c r="A675" s="29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75" customHeight="1" x14ac:dyDescent="0.35">
      <c r="A676" s="29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75" customHeight="1" x14ac:dyDescent="0.35">
      <c r="A677" s="29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75" customHeight="1" x14ac:dyDescent="0.35">
      <c r="A678" s="29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75" customHeight="1" x14ac:dyDescent="0.35">
      <c r="A679" s="29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75" customHeight="1" x14ac:dyDescent="0.35">
      <c r="A680" s="29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75" customHeight="1" x14ac:dyDescent="0.35">
      <c r="A681" s="29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75" customHeight="1" x14ac:dyDescent="0.35">
      <c r="A682" s="29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75" customHeight="1" x14ac:dyDescent="0.35">
      <c r="A683" s="29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75" customHeight="1" x14ac:dyDescent="0.35">
      <c r="A684" s="29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75" customHeight="1" x14ac:dyDescent="0.35">
      <c r="A685" s="29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75" customHeight="1" x14ac:dyDescent="0.35">
      <c r="A686" s="29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75" customHeight="1" x14ac:dyDescent="0.35">
      <c r="A687" s="29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75" customHeight="1" x14ac:dyDescent="0.35">
      <c r="A688" s="29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75" customHeight="1" x14ac:dyDescent="0.35">
      <c r="A689" s="29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75" customHeight="1" x14ac:dyDescent="0.35">
      <c r="A690" s="29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75" customHeight="1" x14ac:dyDescent="0.35">
      <c r="A691" s="29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75" customHeight="1" x14ac:dyDescent="0.35">
      <c r="A692" s="29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75" customHeight="1" x14ac:dyDescent="0.35">
      <c r="A693" s="29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75" customHeight="1" x14ac:dyDescent="0.35">
      <c r="A694" s="29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75" customHeight="1" x14ac:dyDescent="0.35">
      <c r="A695" s="29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75" customHeight="1" x14ac:dyDescent="0.35">
      <c r="A696" s="29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75" customHeight="1" x14ac:dyDescent="0.35">
      <c r="A697" s="29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75" customHeight="1" x14ac:dyDescent="0.35">
      <c r="A698" s="29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75" customHeight="1" x14ac:dyDescent="0.35">
      <c r="A699" s="29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75" customHeight="1" x14ac:dyDescent="0.35">
      <c r="A700" s="29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75" customHeight="1" x14ac:dyDescent="0.35">
      <c r="A701" s="29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75" customHeight="1" x14ac:dyDescent="0.35">
      <c r="A702" s="29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75" customHeight="1" x14ac:dyDescent="0.35">
      <c r="A703" s="29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75" customHeight="1" x14ac:dyDescent="0.35">
      <c r="A704" s="29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75" customHeight="1" x14ac:dyDescent="0.35">
      <c r="A705" s="29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75" customHeight="1" x14ac:dyDescent="0.35">
      <c r="A706" s="29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75" customHeight="1" x14ac:dyDescent="0.35">
      <c r="A707" s="29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75" customHeight="1" x14ac:dyDescent="0.35">
      <c r="A708" s="29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75" customHeight="1" x14ac:dyDescent="0.35">
      <c r="A709" s="29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75" customHeight="1" x14ac:dyDescent="0.35">
      <c r="A710" s="29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75" customHeight="1" x14ac:dyDescent="0.35">
      <c r="A711" s="29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75" customHeight="1" x14ac:dyDescent="0.35">
      <c r="A712" s="29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75" customHeight="1" x14ac:dyDescent="0.35">
      <c r="A713" s="29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75" customHeight="1" x14ac:dyDescent="0.35">
      <c r="A714" s="29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75" customHeight="1" x14ac:dyDescent="0.35">
      <c r="A715" s="29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75" customHeight="1" x14ac:dyDescent="0.35">
      <c r="A716" s="29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75" customHeight="1" x14ac:dyDescent="0.35">
      <c r="A717" s="29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75" customHeight="1" x14ac:dyDescent="0.35">
      <c r="A718" s="29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75" customHeight="1" x14ac:dyDescent="0.35">
      <c r="A719" s="29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75" customHeight="1" x14ac:dyDescent="0.35">
      <c r="A720" s="29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75" customHeight="1" x14ac:dyDescent="0.35">
      <c r="A721" s="29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75" customHeight="1" x14ac:dyDescent="0.35">
      <c r="A722" s="29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75" customHeight="1" x14ac:dyDescent="0.35">
      <c r="A723" s="29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75" customHeight="1" x14ac:dyDescent="0.35">
      <c r="A724" s="29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75" customHeight="1" x14ac:dyDescent="0.35">
      <c r="A725" s="29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75" customHeight="1" x14ac:dyDescent="0.35">
      <c r="A726" s="29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75" customHeight="1" x14ac:dyDescent="0.35">
      <c r="A727" s="29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75" customHeight="1" x14ac:dyDescent="0.35">
      <c r="A728" s="29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75" customHeight="1" x14ac:dyDescent="0.35">
      <c r="A729" s="29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75" customHeight="1" x14ac:dyDescent="0.35">
      <c r="A730" s="29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75" customHeight="1" x14ac:dyDescent="0.35">
      <c r="A731" s="29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75" customHeight="1" x14ac:dyDescent="0.35">
      <c r="A732" s="29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75" customHeight="1" x14ac:dyDescent="0.35">
      <c r="A733" s="29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75" customHeight="1" x14ac:dyDescent="0.35">
      <c r="A734" s="29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75" customHeight="1" x14ac:dyDescent="0.35">
      <c r="A735" s="29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75" customHeight="1" x14ac:dyDescent="0.35">
      <c r="A736" s="29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75" customHeight="1" x14ac:dyDescent="0.35">
      <c r="A737" s="29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75" customHeight="1" x14ac:dyDescent="0.35">
      <c r="A738" s="29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75" customHeight="1" x14ac:dyDescent="0.35">
      <c r="A739" s="29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75" customHeight="1" x14ac:dyDescent="0.35">
      <c r="A740" s="29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75" customHeight="1" x14ac:dyDescent="0.35">
      <c r="A741" s="29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75" customHeight="1" x14ac:dyDescent="0.35">
      <c r="A742" s="29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75" customHeight="1" x14ac:dyDescent="0.35">
      <c r="A743" s="29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75" customHeight="1" x14ac:dyDescent="0.35">
      <c r="A744" s="29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75" customHeight="1" x14ac:dyDescent="0.35">
      <c r="A745" s="29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75" customHeight="1" x14ac:dyDescent="0.35">
      <c r="A746" s="29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75" customHeight="1" x14ac:dyDescent="0.35">
      <c r="A747" s="29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75" customHeight="1" x14ac:dyDescent="0.35">
      <c r="A748" s="29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75" customHeight="1" x14ac:dyDescent="0.35">
      <c r="A749" s="29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75" customHeight="1" x14ac:dyDescent="0.35">
      <c r="A750" s="29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75" customHeight="1" x14ac:dyDescent="0.35">
      <c r="A751" s="29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276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75" customHeight="1" x14ac:dyDescent="0.35">
      <c r="A752" s="29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276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75" customHeight="1" x14ac:dyDescent="0.35">
      <c r="A753" s="29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276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75" customHeight="1" x14ac:dyDescent="0.35">
      <c r="A754" s="29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276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75" customHeight="1" x14ac:dyDescent="0.35">
      <c r="A755" s="29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276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75" customHeight="1" x14ac:dyDescent="0.35">
      <c r="A756" s="29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276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75" customHeight="1" x14ac:dyDescent="0.35">
      <c r="A757" s="29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276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75" customHeight="1" x14ac:dyDescent="0.35">
      <c r="A758" s="29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276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75" customHeight="1" x14ac:dyDescent="0.35">
      <c r="A759" s="29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276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75" customHeight="1" x14ac:dyDescent="0.35">
      <c r="A760" s="29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276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75" customHeight="1" x14ac:dyDescent="0.35">
      <c r="A761" s="29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276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75" customHeight="1" x14ac:dyDescent="0.35">
      <c r="A762" s="29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276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75" customHeight="1" x14ac:dyDescent="0.35">
      <c r="A763" s="29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276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75" customHeight="1" x14ac:dyDescent="0.35">
      <c r="A764" s="29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276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75" customHeight="1" x14ac:dyDescent="0.35">
      <c r="A765" s="29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276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75" customHeight="1" x14ac:dyDescent="0.35">
      <c r="A766" s="29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276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75" customHeight="1" x14ac:dyDescent="0.35">
      <c r="A767" s="29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276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75" customHeight="1" x14ac:dyDescent="0.35">
      <c r="A768" s="29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276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75" customHeight="1" x14ac:dyDescent="0.35">
      <c r="A769" s="29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276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75" customHeight="1" x14ac:dyDescent="0.35">
      <c r="A770" s="29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27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75" customHeight="1" x14ac:dyDescent="0.35">
      <c r="A771" s="29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27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75" customHeight="1" x14ac:dyDescent="0.35">
      <c r="A772" s="29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27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75" customHeight="1" x14ac:dyDescent="0.35">
      <c r="A773" s="29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27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75" customHeight="1" x14ac:dyDescent="0.35">
      <c r="A774" s="29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27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75" customHeight="1" x14ac:dyDescent="0.35">
      <c r="A775" s="29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27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75" customHeight="1" x14ac:dyDescent="0.35">
      <c r="A776" s="29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27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75" customHeight="1" x14ac:dyDescent="0.35">
      <c r="A777" s="29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27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75" customHeight="1" x14ac:dyDescent="0.35">
      <c r="A778" s="29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27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75" customHeight="1" x14ac:dyDescent="0.35">
      <c r="A779" s="29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27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75" customHeight="1" x14ac:dyDescent="0.35">
      <c r="A780" s="29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27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75" customHeight="1" x14ac:dyDescent="0.35">
      <c r="A781" s="29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27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75" customHeight="1" x14ac:dyDescent="0.35">
      <c r="A782" s="29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27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75" customHeight="1" x14ac:dyDescent="0.35">
      <c r="A783" s="29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27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75" customHeight="1" x14ac:dyDescent="0.35">
      <c r="A784" s="29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27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75" customHeight="1" x14ac:dyDescent="0.35">
      <c r="A785" s="29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27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75" customHeight="1" x14ac:dyDescent="0.35">
      <c r="A786" s="29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276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75" customHeight="1" x14ac:dyDescent="0.35">
      <c r="A787" s="29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276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75" customHeight="1" x14ac:dyDescent="0.35">
      <c r="A788" s="29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276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75" customHeight="1" x14ac:dyDescent="0.35">
      <c r="A789" s="29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276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75" customHeight="1" x14ac:dyDescent="0.35">
      <c r="A790" s="29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276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75" customHeight="1" x14ac:dyDescent="0.35">
      <c r="A791" s="29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276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75" customHeight="1" x14ac:dyDescent="0.35">
      <c r="A792" s="29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276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75" customHeight="1" x14ac:dyDescent="0.35">
      <c r="A793" s="29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276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75" customHeight="1" x14ac:dyDescent="0.35">
      <c r="A794" s="29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276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75" customHeight="1" x14ac:dyDescent="0.35">
      <c r="A795" s="29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276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75" customHeight="1" x14ac:dyDescent="0.35">
      <c r="A796" s="29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276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75" customHeight="1" x14ac:dyDescent="0.35">
      <c r="A797" s="29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276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75" customHeight="1" x14ac:dyDescent="0.35">
      <c r="A798" s="29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276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75" customHeight="1" x14ac:dyDescent="0.35">
      <c r="A799" s="29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276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75" customHeight="1" x14ac:dyDescent="0.35">
      <c r="A800" s="29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276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75" customHeight="1" x14ac:dyDescent="0.35">
      <c r="A801" s="29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276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75" customHeight="1" x14ac:dyDescent="0.35">
      <c r="A802" s="29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276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75" customHeight="1" x14ac:dyDescent="0.35">
      <c r="A803" s="29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276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75" customHeight="1" x14ac:dyDescent="0.35">
      <c r="A804" s="29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276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75" customHeight="1" x14ac:dyDescent="0.35">
      <c r="A805" s="29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276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75" customHeight="1" x14ac:dyDescent="0.35">
      <c r="A806" s="29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276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75" customHeight="1" x14ac:dyDescent="0.35">
      <c r="A807" s="29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276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75" customHeight="1" x14ac:dyDescent="0.35">
      <c r="A808" s="29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276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75" customHeight="1" x14ac:dyDescent="0.35">
      <c r="A809" s="29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276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75" customHeight="1" x14ac:dyDescent="0.35">
      <c r="A810" s="29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276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75" customHeight="1" x14ac:dyDescent="0.35">
      <c r="A811" s="29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276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75" customHeight="1" x14ac:dyDescent="0.35">
      <c r="A812" s="29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276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75" customHeight="1" x14ac:dyDescent="0.35">
      <c r="A813" s="29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276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75" customHeight="1" x14ac:dyDescent="0.35">
      <c r="A814" s="29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276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75" customHeight="1" x14ac:dyDescent="0.35">
      <c r="A815" s="29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276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75" customHeight="1" x14ac:dyDescent="0.35">
      <c r="A816" s="29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276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75" customHeight="1" x14ac:dyDescent="0.35">
      <c r="A817" s="29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276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75" customHeight="1" x14ac:dyDescent="0.35">
      <c r="A818" s="29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276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75" customHeight="1" x14ac:dyDescent="0.35">
      <c r="A819" s="29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276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75" customHeight="1" x14ac:dyDescent="0.35">
      <c r="A820" s="29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276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75" customHeight="1" x14ac:dyDescent="0.35">
      <c r="A821" s="29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276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75" customHeight="1" x14ac:dyDescent="0.35">
      <c r="A822" s="29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276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75" customHeight="1" x14ac:dyDescent="0.35">
      <c r="A823" s="29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276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75" customHeight="1" x14ac:dyDescent="0.35">
      <c r="A824" s="29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276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75" customHeight="1" x14ac:dyDescent="0.35">
      <c r="A825" s="29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276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75" customHeight="1" x14ac:dyDescent="0.35">
      <c r="A826" s="29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276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75" customHeight="1" x14ac:dyDescent="0.35">
      <c r="A827" s="29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276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75" customHeight="1" x14ac:dyDescent="0.35">
      <c r="A828" s="29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276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75" customHeight="1" x14ac:dyDescent="0.35">
      <c r="A829" s="29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276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75" customHeight="1" x14ac:dyDescent="0.35">
      <c r="A830" s="29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276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75" customHeight="1" x14ac:dyDescent="0.35">
      <c r="A831" s="29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276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75" customHeight="1" x14ac:dyDescent="0.35">
      <c r="A832" s="29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276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75" customHeight="1" x14ac:dyDescent="0.35">
      <c r="A833" s="29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276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75" customHeight="1" x14ac:dyDescent="0.35">
      <c r="A834" s="29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276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75" customHeight="1" x14ac:dyDescent="0.35">
      <c r="A835" s="29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276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75" customHeight="1" x14ac:dyDescent="0.35">
      <c r="A836" s="29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276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75" customHeight="1" x14ac:dyDescent="0.35">
      <c r="A837" s="29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276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75" customHeight="1" x14ac:dyDescent="0.35">
      <c r="A838" s="29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276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75" customHeight="1" x14ac:dyDescent="0.35">
      <c r="A839" s="29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276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75" customHeight="1" x14ac:dyDescent="0.35">
      <c r="A840" s="29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276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75" customHeight="1" x14ac:dyDescent="0.35">
      <c r="A841" s="29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276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75" customHeight="1" x14ac:dyDescent="0.35">
      <c r="A842" s="29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276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75" customHeight="1" x14ac:dyDescent="0.35">
      <c r="A843" s="29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276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75" customHeight="1" x14ac:dyDescent="0.35">
      <c r="A844" s="29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276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75" customHeight="1" x14ac:dyDescent="0.35">
      <c r="A845" s="29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276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75" customHeight="1" x14ac:dyDescent="0.35">
      <c r="A846" s="29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276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75" customHeight="1" x14ac:dyDescent="0.35">
      <c r="A847" s="29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276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75" customHeight="1" x14ac:dyDescent="0.35">
      <c r="A848" s="29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276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75" customHeight="1" x14ac:dyDescent="0.35">
      <c r="A849" s="29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276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75" customHeight="1" x14ac:dyDescent="0.35">
      <c r="A850" s="29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276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75" customHeight="1" x14ac:dyDescent="0.35">
      <c r="A851" s="29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276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75" customHeight="1" x14ac:dyDescent="0.35">
      <c r="A852" s="29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276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75" customHeight="1" x14ac:dyDescent="0.35">
      <c r="A853" s="29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276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75" customHeight="1" x14ac:dyDescent="0.35">
      <c r="A854" s="29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276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75" customHeight="1" x14ac:dyDescent="0.35">
      <c r="A855" s="29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276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75" customHeight="1" x14ac:dyDescent="0.35">
      <c r="A856" s="29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276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75" customHeight="1" x14ac:dyDescent="0.35">
      <c r="A857" s="29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276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75" customHeight="1" x14ac:dyDescent="0.35">
      <c r="A858" s="29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276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75" customHeight="1" x14ac:dyDescent="0.35">
      <c r="A859" s="29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276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75" customHeight="1" x14ac:dyDescent="0.35">
      <c r="A860" s="29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276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75" customHeight="1" x14ac:dyDescent="0.35">
      <c r="A861" s="29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276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75" customHeight="1" x14ac:dyDescent="0.35">
      <c r="A862" s="29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276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75" customHeight="1" x14ac:dyDescent="0.35">
      <c r="A863" s="29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276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75" customHeight="1" x14ac:dyDescent="0.35">
      <c r="A864" s="29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276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75" customHeight="1" x14ac:dyDescent="0.35">
      <c r="A865" s="29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276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75" customHeight="1" x14ac:dyDescent="0.35">
      <c r="A866" s="29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276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75" customHeight="1" x14ac:dyDescent="0.35">
      <c r="A867" s="29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276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75" customHeight="1" x14ac:dyDescent="0.35">
      <c r="A868" s="29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276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75" customHeight="1" x14ac:dyDescent="0.35">
      <c r="A869" s="29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276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75" customHeight="1" x14ac:dyDescent="0.35">
      <c r="A870" s="29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276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75" customHeight="1" x14ac:dyDescent="0.35">
      <c r="A871" s="29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276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75" customHeight="1" x14ac:dyDescent="0.35">
      <c r="A872" s="29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276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75" customHeight="1" x14ac:dyDescent="0.35">
      <c r="A873" s="29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276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75" customHeight="1" x14ac:dyDescent="0.35">
      <c r="A874" s="29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276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75" customHeight="1" x14ac:dyDescent="0.35">
      <c r="A875" s="29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276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75" customHeight="1" x14ac:dyDescent="0.35">
      <c r="A876" s="29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276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75" customHeight="1" x14ac:dyDescent="0.35">
      <c r="A877" s="29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276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75" customHeight="1" x14ac:dyDescent="0.35">
      <c r="A878" s="29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276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75" customHeight="1" x14ac:dyDescent="0.35">
      <c r="A879" s="29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276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75" customHeight="1" x14ac:dyDescent="0.35">
      <c r="A880" s="29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276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75" customHeight="1" x14ac:dyDescent="0.35">
      <c r="A881" s="29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276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75" customHeight="1" x14ac:dyDescent="0.35">
      <c r="A882" s="29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276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75" customHeight="1" x14ac:dyDescent="0.35">
      <c r="A883" s="29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276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75" customHeight="1" x14ac:dyDescent="0.35">
      <c r="A884" s="29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276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75" customHeight="1" x14ac:dyDescent="0.35">
      <c r="A885" s="29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276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75" customHeight="1" x14ac:dyDescent="0.35">
      <c r="A886" s="29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276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75" customHeight="1" x14ac:dyDescent="0.35">
      <c r="A887" s="29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276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75" customHeight="1" x14ac:dyDescent="0.35">
      <c r="A888" s="29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276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75" customHeight="1" x14ac:dyDescent="0.35">
      <c r="A889" s="29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276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75" customHeight="1" x14ac:dyDescent="0.35">
      <c r="A890" s="29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276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75" customHeight="1" x14ac:dyDescent="0.35">
      <c r="A891" s="29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276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75" customHeight="1" x14ac:dyDescent="0.35">
      <c r="A892" s="29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276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75" customHeight="1" x14ac:dyDescent="0.35">
      <c r="A893" s="29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276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75" customHeight="1" x14ac:dyDescent="0.35">
      <c r="A894" s="29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276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75" customHeight="1" x14ac:dyDescent="0.35">
      <c r="A895" s="29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276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75" customHeight="1" x14ac:dyDescent="0.35">
      <c r="A896" s="29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276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75" customHeight="1" x14ac:dyDescent="0.35">
      <c r="A897" s="29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276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75" customHeight="1" x14ac:dyDescent="0.35">
      <c r="A898" s="29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276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75" customHeight="1" x14ac:dyDescent="0.35">
      <c r="A899" s="29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276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75" customHeight="1" x14ac:dyDescent="0.35">
      <c r="A900" s="29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276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75" customHeight="1" x14ac:dyDescent="0.35">
      <c r="A901" s="29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276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75" customHeight="1" x14ac:dyDescent="0.35">
      <c r="A902" s="29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276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75" customHeight="1" x14ac:dyDescent="0.35">
      <c r="A903" s="29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276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75" customHeight="1" x14ac:dyDescent="0.35">
      <c r="A904" s="29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276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75" customHeight="1" x14ac:dyDescent="0.35">
      <c r="A905" s="29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276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75" customHeight="1" x14ac:dyDescent="0.35">
      <c r="A906" s="29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276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75" customHeight="1" x14ac:dyDescent="0.35">
      <c r="A907" s="29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276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75" customHeight="1" x14ac:dyDescent="0.35">
      <c r="A908" s="29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276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75" customHeight="1" x14ac:dyDescent="0.35">
      <c r="A909" s="29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276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75" customHeight="1" x14ac:dyDescent="0.35">
      <c r="A910" s="29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276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75" customHeight="1" x14ac:dyDescent="0.35">
      <c r="A911" s="29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276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75" customHeight="1" x14ac:dyDescent="0.35">
      <c r="A912" s="29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276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75" customHeight="1" x14ac:dyDescent="0.35">
      <c r="A913" s="29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276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75" customHeight="1" x14ac:dyDescent="0.35">
      <c r="A914" s="29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276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75" customHeight="1" x14ac:dyDescent="0.35">
      <c r="A915" s="29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276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75" customHeight="1" x14ac:dyDescent="0.35">
      <c r="A916" s="29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276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75" customHeight="1" x14ac:dyDescent="0.35">
      <c r="A917" s="29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276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75" customHeight="1" x14ac:dyDescent="0.35">
      <c r="A918" s="29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276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75" customHeight="1" x14ac:dyDescent="0.35">
      <c r="A919" s="29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276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75" customHeight="1" x14ac:dyDescent="0.35">
      <c r="A920" s="29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276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75" customHeight="1" x14ac:dyDescent="0.35">
      <c r="A921" s="29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276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75" customHeight="1" x14ac:dyDescent="0.35">
      <c r="A922" s="29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276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75" customHeight="1" x14ac:dyDescent="0.35">
      <c r="A923" s="29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276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75" customHeight="1" x14ac:dyDescent="0.35">
      <c r="A924" s="29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276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75" customHeight="1" x14ac:dyDescent="0.35">
      <c r="A925" s="29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276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75" customHeight="1" x14ac:dyDescent="0.35">
      <c r="A926" s="29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276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75" customHeight="1" x14ac:dyDescent="0.35">
      <c r="A927" s="29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276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75" customHeight="1" x14ac:dyDescent="0.35">
      <c r="A928" s="29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276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75" customHeight="1" x14ac:dyDescent="0.35">
      <c r="A929" s="29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276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75" customHeight="1" x14ac:dyDescent="0.35">
      <c r="A930" s="29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276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75" customHeight="1" x14ac:dyDescent="0.35">
      <c r="A931" s="29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276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75" customHeight="1" x14ac:dyDescent="0.35">
      <c r="A932" s="29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276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75" customHeight="1" x14ac:dyDescent="0.35">
      <c r="A933" s="29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276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75" customHeight="1" x14ac:dyDescent="0.35">
      <c r="A934" s="29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276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75" customHeight="1" x14ac:dyDescent="0.35">
      <c r="A935" s="29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276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75" customHeight="1" x14ac:dyDescent="0.35">
      <c r="A936" s="29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276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75" customHeight="1" x14ac:dyDescent="0.35">
      <c r="A937" s="29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276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75" customHeight="1" x14ac:dyDescent="0.35">
      <c r="A938" s="29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276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75" customHeight="1" x14ac:dyDescent="0.35">
      <c r="A939" s="29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276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75" customHeight="1" x14ac:dyDescent="0.35">
      <c r="A940" s="29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276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75" customHeight="1" x14ac:dyDescent="0.35">
      <c r="A941" s="29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276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75" customHeight="1" x14ac:dyDescent="0.35">
      <c r="A942" s="29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276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75" customHeight="1" x14ac:dyDescent="0.35">
      <c r="A943" s="29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276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75" customHeight="1" x14ac:dyDescent="0.35">
      <c r="A944" s="29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276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75" customHeight="1" x14ac:dyDescent="0.35">
      <c r="A945" s="29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276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75" customHeight="1" x14ac:dyDescent="0.35">
      <c r="A946" s="29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276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75" customHeight="1" x14ac:dyDescent="0.35">
      <c r="A947" s="29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276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75" customHeight="1" x14ac:dyDescent="0.35">
      <c r="A948" s="29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276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75" customHeight="1" x14ac:dyDescent="0.35">
      <c r="A949" s="29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276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75" customHeight="1" x14ac:dyDescent="0.35">
      <c r="A950" s="29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276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75" customHeight="1" x14ac:dyDescent="0.35">
      <c r="A951" s="29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276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75" customHeight="1" x14ac:dyDescent="0.35">
      <c r="A952" s="29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276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75" customHeight="1" x14ac:dyDescent="0.35">
      <c r="A953" s="29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27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75" customHeight="1" x14ac:dyDescent="0.35">
      <c r="A954" s="29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27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75" customHeight="1" x14ac:dyDescent="0.35">
      <c r="A955" s="29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27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75" customHeight="1" x14ac:dyDescent="0.35">
      <c r="A956" s="29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27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75" customHeight="1" x14ac:dyDescent="0.35">
      <c r="A957" s="29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27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75" customHeight="1" x14ac:dyDescent="0.35">
      <c r="A958" s="29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27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75" customHeight="1" x14ac:dyDescent="0.35">
      <c r="A959" s="29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27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75" customHeight="1" x14ac:dyDescent="0.35">
      <c r="A960" s="29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27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75" customHeight="1" x14ac:dyDescent="0.35">
      <c r="A961" s="29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27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75" customHeight="1" x14ac:dyDescent="0.35">
      <c r="A962" s="29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27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75" customHeight="1" x14ac:dyDescent="0.35">
      <c r="A963" s="29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27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75" customHeight="1" x14ac:dyDescent="0.35">
      <c r="A964" s="29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27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75" customHeight="1" x14ac:dyDescent="0.35">
      <c r="A965" s="29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276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75" customHeight="1" x14ac:dyDescent="0.35">
      <c r="A966" s="29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27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75" customHeight="1" x14ac:dyDescent="0.35">
      <c r="A967" s="29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276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75" customHeight="1" x14ac:dyDescent="0.35">
      <c r="A968" s="29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276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75" customHeight="1" x14ac:dyDescent="0.35">
      <c r="A969" s="29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276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75" customHeight="1" x14ac:dyDescent="0.35">
      <c r="A970" s="29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276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75" customHeight="1" x14ac:dyDescent="0.35">
      <c r="A971" s="29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276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75" customHeight="1" x14ac:dyDescent="0.35">
      <c r="A972" s="29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276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75" customHeight="1" x14ac:dyDescent="0.35">
      <c r="A973" s="29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276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75" customHeight="1" x14ac:dyDescent="0.35">
      <c r="A974" s="29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276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75" customHeight="1" x14ac:dyDescent="0.35">
      <c r="A975" s="29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276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75" customHeight="1" x14ac:dyDescent="0.35">
      <c r="A976" s="29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276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75" customHeight="1" x14ac:dyDescent="0.35">
      <c r="A977" s="29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276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75" customHeight="1" x14ac:dyDescent="0.35">
      <c r="A978" s="29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276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75" customHeight="1" x14ac:dyDescent="0.35">
      <c r="A979" s="29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276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75" customHeight="1" x14ac:dyDescent="0.35">
      <c r="A980" s="29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276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75" customHeight="1" x14ac:dyDescent="0.35">
      <c r="A981" s="29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276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75" customHeight="1" x14ac:dyDescent="0.35">
      <c r="A982" s="29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276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75" customHeight="1" x14ac:dyDescent="0.35">
      <c r="A983" s="29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276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75" customHeight="1" x14ac:dyDescent="0.35">
      <c r="A984" s="29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276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75" customHeight="1" x14ac:dyDescent="0.35">
      <c r="A985" s="29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76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75" customHeight="1" x14ac:dyDescent="0.35">
      <c r="A986" s="29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76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75" customHeight="1" x14ac:dyDescent="0.35">
      <c r="A987" s="29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76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75" customHeight="1" x14ac:dyDescent="0.35">
      <c r="A988" s="29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76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75" customHeight="1" x14ac:dyDescent="0.35">
      <c r="A989" s="29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76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75" customHeight="1" x14ac:dyDescent="0.35">
      <c r="A990" s="29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76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75" customHeight="1" x14ac:dyDescent="0.35">
      <c r="A991" s="29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76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75" customHeight="1" x14ac:dyDescent="0.35">
      <c r="A992" s="29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276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75" customHeight="1" x14ac:dyDescent="0.35">
      <c r="A993" s="29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276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75" customHeight="1" x14ac:dyDescent="0.35">
      <c r="A994" s="29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276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75" customHeight="1" x14ac:dyDescent="0.35">
      <c r="A995" s="29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276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75" customHeight="1" x14ac:dyDescent="0.35">
      <c r="A996" s="29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276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75" customHeight="1" x14ac:dyDescent="0.35">
      <c r="A997" s="29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276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75" customHeight="1" x14ac:dyDescent="0.35">
      <c r="A998" s="29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276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75" customHeight="1" x14ac:dyDescent="0.35">
      <c r="A999" s="29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276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75" customHeight="1" x14ac:dyDescent="0.35">
      <c r="A1000" s="29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276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2.75" customHeight="1" x14ac:dyDescent="0.35">
      <c r="A1001" s="29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276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</sheetData>
  <sheetProtection algorithmName="SHA-512" hashValue="WkxZxURQw/KbU1Q1NlITsBoYkNsgc06dp+RSf9c1bntnGcidaFvimIGQhR0+RSyqdeSgw2sHuvIcWJn6YdHJ8w==" saltValue="SYx7tYZnvdqzsCEUl5/Prg==" spinCount="100000" sheet="1" objects="1" scenarios="1"/>
  <mergeCells count="2">
    <mergeCell ref="D1:E1"/>
    <mergeCell ref="D3:E3"/>
  </mergeCells>
  <phoneticPr fontId="23" type="noConversion"/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4EFB-5B0F-4753-AF8E-F8BEE39EE3DB}">
  <dimension ref="A1:AC1002"/>
  <sheetViews>
    <sheetView workbookViewId="0">
      <selection activeCell="F25" sqref="F25"/>
    </sheetView>
  </sheetViews>
  <sheetFormatPr defaultColWidth="12.625" defaultRowHeight="13.5" x14ac:dyDescent="0.35"/>
  <cols>
    <col min="1" max="1" width="2.375" customWidth="1"/>
    <col min="2" max="2" width="5.125" customWidth="1"/>
    <col min="3" max="3" width="38" customWidth="1"/>
    <col min="4" max="8" width="17.625" customWidth="1"/>
    <col min="9" max="11" width="8.625" customWidth="1"/>
    <col min="12" max="12" width="8.875" customWidth="1"/>
    <col min="13" max="13" width="16.875" customWidth="1"/>
    <col min="14" max="29" width="8.625" customWidth="1"/>
  </cols>
  <sheetData>
    <row r="1" spans="1:29" ht="20.25" customHeight="1" x14ac:dyDescent="0.35">
      <c r="A1" s="9"/>
      <c r="B1" s="23"/>
      <c r="C1" s="23"/>
      <c r="D1" s="319" t="s">
        <v>218</v>
      </c>
      <c r="E1" s="319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25" customHeight="1" x14ac:dyDescent="0.35">
      <c r="A2" s="9"/>
      <c r="B2" s="23"/>
      <c r="C2" s="23"/>
      <c r="D2" s="24"/>
      <c r="E2" s="2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2.75" customHeight="1" x14ac:dyDescent="0.35">
      <c r="A3" s="27"/>
      <c r="B3" s="9"/>
      <c r="C3" s="10"/>
      <c r="D3" s="296" t="s">
        <v>0</v>
      </c>
      <c r="E3" s="296" t="s">
        <v>1</v>
      </c>
      <c r="F3" s="296" t="s">
        <v>2</v>
      </c>
      <c r="G3" s="296" t="s">
        <v>3</v>
      </c>
      <c r="H3" s="296" t="s">
        <v>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.75" customHeight="1" x14ac:dyDescent="0.35">
      <c r="A4" s="9"/>
      <c r="B4" s="9"/>
      <c r="C4" s="11" t="s">
        <v>196</v>
      </c>
      <c r="D4" s="12">
        <f>'Income statement'!D10</f>
        <v>0</v>
      </c>
      <c r="E4" s="12">
        <f>'Income statement'!E10</f>
        <v>0</v>
      </c>
      <c r="F4" s="12">
        <f>'Income statement'!F10</f>
        <v>0</v>
      </c>
      <c r="G4" s="12">
        <f>'Income statement'!G10</f>
        <v>0</v>
      </c>
      <c r="H4" s="12">
        <f>'Income statement'!H10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.75" customHeight="1" x14ac:dyDescent="0.35">
      <c r="A5" s="9"/>
      <c r="B5" s="9"/>
      <c r="C5" s="13"/>
      <c r="D5" s="14"/>
      <c r="E5" s="14"/>
      <c r="F5" s="14"/>
      <c r="G5" s="14"/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.75" customHeight="1" x14ac:dyDescent="0.35">
      <c r="A6" s="9"/>
      <c r="B6" s="28"/>
      <c r="C6" s="10"/>
      <c r="D6" s="297"/>
      <c r="E6" s="297"/>
      <c r="F6" s="297"/>
      <c r="G6" s="297"/>
      <c r="H6" s="29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customHeight="1" x14ac:dyDescent="0.35">
      <c r="A7" s="5"/>
      <c r="B7" s="5"/>
      <c r="C7" s="11" t="s">
        <v>107</v>
      </c>
      <c r="D7" s="12">
        <f>'Income statement'!D17</f>
        <v>0</v>
      </c>
      <c r="E7" s="12">
        <f>'Income statement'!E17</f>
        <v>0</v>
      </c>
      <c r="F7" s="12">
        <f>'Income statement'!F17</f>
        <v>0</v>
      </c>
      <c r="G7" s="12">
        <f>'Income statement'!G17</f>
        <v>0</v>
      </c>
      <c r="H7" s="12">
        <f>'Income statement'!H17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.75" customHeight="1" x14ac:dyDescent="0.35">
      <c r="A8" s="5"/>
      <c r="B8" s="5"/>
      <c r="C8" s="15"/>
      <c r="D8" s="16"/>
      <c r="E8" s="16"/>
      <c r="F8" s="16"/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customHeight="1" x14ac:dyDescent="0.35">
      <c r="A9" s="5"/>
      <c r="B9" s="5"/>
      <c r="C9" s="17"/>
      <c r="D9" s="18">
        <f>D4-D7</f>
        <v>0</v>
      </c>
      <c r="E9" s="18">
        <f>E4-E7</f>
        <v>0</v>
      </c>
      <c r="F9" s="18">
        <f t="shared" ref="F9:H9" si="0">F4-F7</f>
        <v>0</v>
      </c>
      <c r="G9" s="18">
        <f t="shared" si="0"/>
        <v>0</v>
      </c>
      <c r="H9" s="18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35">
      <c r="A10" s="5"/>
      <c r="B10" s="5"/>
      <c r="C10" s="17"/>
      <c r="D10" s="18"/>
      <c r="E10" s="18"/>
      <c r="F10" s="18"/>
      <c r="G10" s="18"/>
      <c r="H10" s="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customHeight="1" x14ac:dyDescent="0.35">
      <c r="A11" s="5"/>
      <c r="B11" s="5"/>
      <c r="C11" s="13" t="s">
        <v>219</v>
      </c>
      <c r="D11" s="19" t="e">
        <f>D9/D4</f>
        <v>#DIV/0!</v>
      </c>
      <c r="E11" s="19" t="e">
        <f>E9/E4</f>
        <v>#DIV/0!</v>
      </c>
      <c r="F11" s="19" t="e">
        <f t="shared" ref="F11:H11" si="1">F9/F4</f>
        <v>#DIV/0!</v>
      </c>
      <c r="G11" s="19" t="e">
        <f t="shared" si="1"/>
        <v>#DIV/0!</v>
      </c>
      <c r="H11" s="19" t="e">
        <f t="shared" si="1"/>
        <v>#DIV/0!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customHeight="1" x14ac:dyDescent="0.35">
      <c r="A12" s="9"/>
      <c r="B12" s="6"/>
      <c r="C12" s="15"/>
      <c r="D12" s="15"/>
      <c r="E12" s="15"/>
      <c r="F12" s="15"/>
      <c r="G12" s="15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2.75" customHeight="1" x14ac:dyDescent="0.35">
      <c r="A13" s="9"/>
      <c r="B13" s="6"/>
      <c r="C13" s="10"/>
      <c r="D13" s="297"/>
      <c r="E13" s="297"/>
      <c r="F13" s="297"/>
      <c r="G13" s="297"/>
      <c r="H13" s="29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.75" customHeight="1" x14ac:dyDescent="0.35">
      <c r="A14" s="29"/>
      <c r="B14" s="28"/>
      <c r="C14" s="11" t="s">
        <v>220</v>
      </c>
      <c r="D14" s="20">
        <f>'Income statement'!D49</f>
        <v>0</v>
      </c>
      <c r="E14" s="20">
        <f>'Income statement'!E49</f>
        <v>0</v>
      </c>
      <c r="F14" s="20">
        <f>'Income statement'!F49</f>
        <v>0</v>
      </c>
      <c r="G14" s="20">
        <f>'Income statement'!G49</f>
        <v>0</v>
      </c>
      <c r="H14" s="20">
        <f>'Income statement'!H49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.75" customHeight="1" x14ac:dyDescent="0.35">
      <c r="A15" s="5"/>
      <c r="B15" s="5"/>
      <c r="C15" s="17"/>
      <c r="D15" s="18"/>
      <c r="E15" s="18"/>
      <c r="F15" s="18"/>
      <c r="G15" s="18"/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35">
      <c r="A16" s="5"/>
      <c r="B16" s="5"/>
      <c r="C16" s="11"/>
      <c r="D16" s="11"/>
      <c r="E16" s="11"/>
      <c r="F16" s="11"/>
      <c r="G16" s="1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thickBot="1" x14ac:dyDescent="0.4">
      <c r="A17" s="5"/>
      <c r="B17" s="5"/>
      <c r="C17" s="21" t="s">
        <v>221</v>
      </c>
      <c r="D17" s="22" t="e">
        <f>D14/D11</f>
        <v>#DIV/0!</v>
      </c>
      <c r="E17" s="22" t="e">
        <f>E14/E11</f>
        <v>#DIV/0!</v>
      </c>
      <c r="F17" s="22" t="e">
        <f t="shared" ref="F17:H17" si="2">F14/F11</f>
        <v>#DIV/0!</v>
      </c>
      <c r="G17" s="22" t="e">
        <f t="shared" si="2"/>
        <v>#DIV/0!</v>
      </c>
      <c r="H17" s="22" t="e">
        <f t="shared" si="2"/>
        <v>#DIV/0!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thickTop="1" x14ac:dyDescent="0.35">
      <c r="A18" s="5"/>
      <c r="B18" s="5"/>
      <c r="C18" s="30"/>
      <c r="D18" s="26"/>
      <c r="E18" s="26"/>
      <c r="F18" s="26"/>
      <c r="G18" s="26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x14ac:dyDescent="0.35">
      <c r="A19" s="9"/>
      <c r="B19" s="9"/>
      <c r="C19" s="9"/>
      <c r="D19" s="31"/>
      <c r="E19" s="31"/>
      <c r="F19" s="31"/>
      <c r="G19" s="31"/>
      <c r="H19" s="3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2.75" customHeight="1" x14ac:dyDescent="0.35">
      <c r="A20" s="9"/>
      <c r="B20" s="6"/>
      <c r="C20" s="6"/>
      <c r="D20" s="7"/>
      <c r="E20" s="7"/>
      <c r="F20" s="7"/>
      <c r="G20" s="7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 x14ac:dyDescent="0.35">
      <c r="A21" s="9"/>
      <c r="B21" s="6"/>
      <c r="C21" s="6"/>
      <c r="D21" s="7"/>
      <c r="E21" s="7"/>
      <c r="F21" s="7"/>
      <c r="G21" s="7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customHeight="1" x14ac:dyDescent="0.35">
      <c r="A22" s="9"/>
      <c r="B22" s="9"/>
      <c r="C22" s="9"/>
      <c r="D22" s="9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2.75" customHeight="1" x14ac:dyDescent="0.35">
      <c r="A23" s="29"/>
      <c r="B23" s="28"/>
      <c r="C23" s="28"/>
      <c r="D23" s="28"/>
      <c r="E23" s="28"/>
      <c r="F23" s="28"/>
      <c r="G23" s="28"/>
      <c r="H23" s="2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2.75" customHeight="1" x14ac:dyDescent="0.4">
      <c r="A24" s="5"/>
      <c r="B24" s="5"/>
      <c r="C24" s="32"/>
      <c r="D24" s="26"/>
      <c r="E24" s="26"/>
      <c r="F24" s="26"/>
      <c r="G24" s="26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4">
      <c r="A25" s="5"/>
      <c r="B25" s="5"/>
      <c r="C25" s="32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4">
      <c r="A26" s="5"/>
      <c r="B26" s="5"/>
      <c r="C26" s="32"/>
      <c r="D26" s="26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4">
      <c r="A27" s="5"/>
      <c r="B27" s="5"/>
      <c r="C27" s="32"/>
      <c r="D27" s="26"/>
      <c r="E27" s="26"/>
      <c r="F27" s="26"/>
      <c r="G27" s="26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4">
      <c r="A28" s="5"/>
      <c r="B28" s="5"/>
      <c r="C28" s="32"/>
      <c r="D28" s="26"/>
      <c r="E28" s="26"/>
      <c r="F28" s="26"/>
      <c r="G28" s="26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4">
      <c r="A29" s="5"/>
      <c r="B29" s="5"/>
      <c r="C29" s="32"/>
      <c r="D29" s="26"/>
      <c r="E29" s="26"/>
      <c r="F29" s="26"/>
      <c r="G29" s="26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4">
      <c r="A30" s="5"/>
      <c r="B30" s="5"/>
      <c r="C30" s="32"/>
      <c r="D30" s="26"/>
      <c r="E30" s="26"/>
      <c r="F30" s="26"/>
      <c r="G30" s="26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4">
      <c r="A31" s="5"/>
      <c r="B31" s="5"/>
      <c r="C31" s="32"/>
      <c r="D31" s="26"/>
      <c r="E31" s="26"/>
      <c r="F31" s="26"/>
      <c r="G31" s="26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4">
      <c r="A32" s="5"/>
      <c r="B32" s="5"/>
      <c r="C32" s="32"/>
      <c r="D32" s="26"/>
      <c r="E32" s="26"/>
      <c r="F32" s="26"/>
      <c r="G32" s="26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4">
      <c r="A33" s="5"/>
      <c r="B33" s="5"/>
      <c r="C33" s="32"/>
      <c r="D33" s="26"/>
      <c r="E33" s="26"/>
      <c r="F33" s="26"/>
      <c r="G33" s="26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4">
      <c r="A34" s="5"/>
      <c r="B34" s="5"/>
      <c r="C34" s="32"/>
      <c r="D34" s="26"/>
      <c r="E34" s="26"/>
      <c r="F34" s="26"/>
      <c r="G34" s="26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4">
      <c r="A35" s="5"/>
      <c r="B35" s="5"/>
      <c r="C35" s="32"/>
      <c r="D35" s="26"/>
      <c r="E35" s="26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4">
      <c r="A36" s="5"/>
      <c r="B36" s="5"/>
      <c r="C36" s="32"/>
      <c r="D36" s="26"/>
      <c r="E36" s="26"/>
      <c r="F36" s="26"/>
      <c r="G36" s="26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4">
      <c r="A37" s="5"/>
      <c r="B37" s="5"/>
      <c r="C37" s="32"/>
      <c r="D37" s="26"/>
      <c r="E37" s="26"/>
      <c r="F37" s="26"/>
      <c r="G37" s="26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4">
      <c r="A38" s="5"/>
      <c r="B38" s="5"/>
      <c r="C38" s="25"/>
      <c r="D38" s="26"/>
      <c r="E38" s="26"/>
      <c r="F38" s="26"/>
      <c r="G38" s="26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4">
      <c r="A39" s="5"/>
      <c r="B39" s="5"/>
      <c r="C39" s="25"/>
      <c r="D39" s="26"/>
      <c r="E39" s="26"/>
      <c r="F39" s="26"/>
      <c r="G39" s="26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4">
      <c r="A40" s="5"/>
      <c r="B40" s="5"/>
      <c r="C40" s="25"/>
      <c r="D40" s="26"/>
      <c r="E40" s="26"/>
      <c r="F40" s="26"/>
      <c r="G40" s="26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4">
      <c r="A41" s="5"/>
      <c r="B41" s="5"/>
      <c r="C41" s="25"/>
      <c r="D41" s="26"/>
      <c r="E41" s="26"/>
      <c r="F41" s="26"/>
      <c r="G41" s="26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4">
      <c r="A42" s="5"/>
      <c r="B42" s="5"/>
      <c r="C42" s="25"/>
      <c r="D42" s="26"/>
      <c r="E42" s="26"/>
      <c r="F42" s="26"/>
      <c r="G42" s="26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4">
      <c r="A43" s="5"/>
      <c r="B43" s="5"/>
      <c r="C43" s="32"/>
      <c r="D43" s="26"/>
      <c r="E43" s="26"/>
      <c r="F43" s="26"/>
      <c r="G43" s="26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4">
      <c r="A44" s="5"/>
      <c r="B44" s="5"/>
      <c r="C44" s="32"/>
      <c r="D44" s="26"/>
      <c r="E44" s="26"/>
      <c r="F44" s="26"/>
      <c r="G44" s="26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4">
      <c r="A45" s="5"/>
      <c r="B45" s="5"/>
      <c r="C45" s="32"/>
      <c r="D45" s="26"/>
      <c r="E45" s="26"/>
      <c r="F45" s="26"/>
      <c r="G45" s="26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4">
      <c r="A46" s="5"/>
      <c r="B46" s="5"/>
      <c r="C46" s="32"/>
      <c r="D46" s="26"/>
      <c r="E46" s="26"/>
      <c r="F46" s="26"/>
      <c r="G46" s="26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4">
      <c r="A47" s="5"/>
      <c r="B47" s="5"/>
      <c r="C47" s="32"/>
      <c r="D47" s="26"/>
      <c r="E47" s="26"/>
      <c r="F47" s="26"/>
      <c r="G47" s="26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4">
      <c r="A48" s="5"/>
      <c r="B48" s="5"/>
      <c r="C48" s="32"/>
      <c r="D48" s="26"/>
      <c r="E48" s="26"/>
      <c r="F48" s="26"/>
      <c r="G48" s="26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4">
      <c r="A49" s="5"/>
      <c r="B49" s="5"/>
      <c r="C49" s="32"/>
      <c r="D49" s="26"/>
      <c r="E49" s="26"/>
      <c r="F49" s="26"/>
      <c r="G49" s="26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35">
      <c r="A50" s="5"/>
      <c r="B50" s="6"/>
      <c r="C50" s="6"/>
      <c r="D50" s="7"/>
      <c r="E50" s="7"/>
      <c r="F50" s="7"/>
      <c r="G50" s="7"/>
      <c r="H50" s="7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35">
      <c r="A51" s="5"/>
      <c r="B51" s="6"/>
      <c r="C51" s="6"/>
      <c r="D51" s="7"/>
      <c r="E51" s="7"/>
      <c r="F51" s="7"/>
      <c r="G51" s="7"/>
      <c r="H51" s="7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35">
      <c r="A52" s="5"/>
      <c r="B52" s="5"/>
      <c r="C52" s="6"/>
      <c r="D52" s="7"/>
      <c r="E52" s="7"/>
      <c r="F52" s="7"/>
      <c r="G52" s="7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35">
      <c r="A53" s="5"/>
      <c r="B53" s="5"/>
      <c r="C53" s="5"/>
      <c r="D53" s="5"/>
      <c r="E53" s="5"/>
      <c r="F53" s="5"/>
      <c r="G53" s="5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thickBot="1" x14ac:dyDescent="0.4">
      <c r="A54" s="9"/>
      <c r="B54" s="2"/>
      <c r="C54" s="6"/>
      <c r="D54" s="8"/>
      <c r="E54" s="8"/>
      <c r="F54" s="8"/>
      <c r="G54" s="8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 thickTop="1" x14ac:dyDescent="0.35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 x14ac:dyDescent="0.35">
      <c r="A56" s="33"/>
      <c r="B56" s="3"/>
      <c r="C56" s="2"/>
      <c r="D56" s="2"/>
      <c r="E56" s="2"/>
      <c r="F56" s="2"/>
      <c r="G56" s="2"/>
      <c r="H56" s="2"/>
      <c r="I56" s="3"/>
      <c r="J56" s="3"/>
      <c r="K56" s="3"/>
      <c r="L56" s="3"/>
      <c r="M56" s="2"/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 customHeight="1" x14ac:dyDescent="0.35">
      <c r="A57" s="3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customHeight="1" x14ac:dyDescent="0.35">
      <c r="A58" s="3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customHeight="1" x14ac:dyDescent="0.35">
      <c r="A59" s="3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customHeight="1" x14ac:dyDescent="0.35">
      <c r="A60" s="3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 customHeight="1" x14ac:dyDescent="0.35">
      <c r="A61" s="3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 customHeight="1" x14ac:dyDescent="0.35">
      <c r="A62" s="3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customHeight="1" x14ac:dyDescent="0.35">
      <c r="A63" s="3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customHeight="1" x14ac:dyDescent="0.35">
      <c r="A64" s="3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customHeight="1" x14ac:dyDescent="0.35">
      <c r="A65" s="3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customHeight="1" x14ac:dyDescent="0.35">
      <c r="A66" s="3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 customHeight="1" x14ac:dyDescent="0.35">
      <c r="A67" s="3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 x14ac:dyDescent="0.35">
      <c r="A68" s="3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 x14ac:dyDescent="0.35">
      <c r="A69" s="3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35">
      <c r="A70" s="3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35">
      <c r="A71" s="3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 x14ac:dyDescent="0.35">
      <c r="A72" s="3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 x14ac:dyDescent="0.35">
      <c r="A73" s="3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 x14ac:dyDescent="0.35">
      <c r="A74" s="3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 x14ac:dyDescent="0.35">
      <c r="A75" s="3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 x14ac:dyDescent="0.35">
      <c r="A76" s="3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 x14ac:dyDescent="0.35">
      <c r="A77" s="3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35">
      <c r="A78" s="3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35">
      <c r="A79" s="3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customHeight="1" x14ac:dyDescent="0.35">
      <c r="A80" s="3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customHeight="1" x14ac:dyDescent="0.35">
      <c r="A81" s="3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 x14ac:dyDescent="0.35">
      <c r="A82" s="3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 customHeight="1" x14ac:dyDescent="0.35">
      <c r="A83" s="3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 x14ac:dyDescent="0.35">
      <c r="A84" s="3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 x14ac:dyDescent="0.35">
      <c r="A85" s="3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 x14ac:dyDescent="0.35">
      <c r="A86" s="3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 x14ac:dyDescent="0.35">
      <c r="A87" s="3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 x14ac:dyDescent="0.35">
      <c r="A88" s="3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 x14ac:dyDescent="0.35">
      <c r="A89" s="3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 x14ac:dyDescent="0.35">
      <c r="A90" s="3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 x14ac:dyDescent="0.35">
      <c r="A91" s="3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 x14ac:dyDescent="0.35">
      <c r="A92" s="3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 x14ac:dyDescent="0.35">
      <c r="A93" s="3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 x14ac:dyDescent="0.35">
      <c r="A94" s="3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 x14ac:dyDescent="0.35">
      <c r="A95" s="3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 x14ac:dyDescent="0.35">
      <c r="A96" s="3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 x14ac:dyDescent="0.35">
      <c r="A97" s="3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 x14ac:dyDescent="0.35">
      <c r="A98" s="3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 x14ac:dyDescent="0.35">
      <c r="A99" s="3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 x14ac:dyDescent="0.35">
      <c r="A100" s="3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 x14ac:dyDescent="0.35">
      <c r="A101" s="3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 x14ac:dyDescent="0.35">
      <c r="A102" s="3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customHeight="1" x14ac:dyDescent="0.35">
      <c r="A103" s="3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customHeight="1" x14ac:dyDescent="0.35">
      <c r="A104" s="3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customHeight="1" x14ac:dyDescent="0.35">
      <c r="A105" s="3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 customHeight="1" x14ac:dyDescent="0.35">
      <c r="A106" s="3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customHeight="1" x14ac:dyDescent="0.35">
      <c r="A107" s="3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 customHeight="1" x14ac:dyDescent="0.35">
      <c r="A108" s="3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customHeight="1" x14ac:dyDescent="0.35">
      <c r="A109" s="3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 customHeight="1" x14ac:dyDescent="0.35">
      <c r="A110" s="3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customHeight="1" x14ac:dyDescent="0.35">
      <c r="A111" s="3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 customHeight="1" x14ac:dyDescent="0.35">
      <c r="A112" s="3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 customHeight="1" x14ac:dyDescent="0.35">
      <c r="A113" s="3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customHeight="1" x14ac:dyDescent="0.35">
      <c r="A114" s="3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 customHeight="1" x14ac:dyDescent="0.35">
      <c r="A115" s="3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 customHeight="1" x14ac:dyDescent="0.35">
      <c r="A116" s="3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customHeight="1" x14ac:dyDescent="0.35">
      <c r="A117" s="3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 customHeight="1" x14ac:dyDescent="0.35">
      <c r="A118" s="3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 customHeight="1" x14ac:dyDescent="0.35">
      <c r="A119" s="3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 customHeight="1" x14ac:dyDescent="0.35">
      <c r="A120" s="3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 customHeight="1" x14ac:dyDescent="0.35">
      <c r="A121" s="3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 customHeight="1" x14ac:dyDescent="0.35">
      <c r="A122" s="3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 customHeight="1" x14ac:dyDescent="0.35">
      <c r="A123" s="3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 customHeight="1" x14ac:dyDescent="0.35">
      <c r="A124" s="3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customHeight="1" x14ac:dyDescent="0.35">
      <c r="A125" s="3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 customHeight="1" x14ac:dyDescent="0.35">
      <c r="A126" s="3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customHeight="1" x14ac:dyDescent="0.35">
      <c r="A127" s="3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 customHeight="1" x14ac:dyDescent="0.35">
      <c r="A128" s="3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customHeight="1" x14ac:dyDescent="0.35">
      <c r="A129" s="3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 customHeight="1" x14ac:dyDescent="0.35">
      <c r="A130" s="3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 customHeight="1" x14ac:dyDescent="0.35">
      <c r="A131" s="3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 customHeight="1" x14ac:dyDescent="0.35">
      <c r="A132" s="3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 customHeight="1" x14ac:dyDescent="0.35">
      <c r="A133" s="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 customHeight="1" x14ac:dyDescent="0.35">
      <c r="A134" s="3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 customHeight="1" x14ac:dyDescent="0.35">
      <c r="A135" s="3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 customHeight="1" x14ac:dyDescent="0.35">
      <c r="A136" s="3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 customHeight="1" x14ac:dyDescent="0.35">
      <c r="A137" s="3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 customHeight="1" x14ac:dyDescent="0.35">
      <c r="A138" s="3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 customHeight="1" x14ac:dyDescent="0.35">
      <c r="A139" s="3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 customHeight="1" x14ac:dyDescent="0.35">
      <c r="A140" s="3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 customHeight="1" x14ac:dyDescent="0.35">
      <c r="A141" s="3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 customHeight="1" x14ac:dyDescent="0.35">
      <c r="A142" s="3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 customHeight="1" x14ac:dyDescent="0.35">
      <c r="A143" s="3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 customHeight="1" x14ac:dyDescent="0.35">
      <c r="A144" s="3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 customHeight="1" x14ac:dyDescent="0.35">
      <c r="A145" s="3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 customHeight="1" x14ac:dyDescent="0.35">
      <c r="A146" s="3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 customHeight="1" x14ac:dyDescent="0.35">
      <c r="A147" s="3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 customHeight="1" x14ac:dyDescent="0.35">
      <c r="A148" s="3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 customHeight="1" x14ac:dyDescent="0.35">
      <c r="A149" s="3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 customHeight="1" x14ac:dyDescent="0.35">
      <c r="A150" s="3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 customHeight="1" x14ac:dyDescent="0.35">
      <c r="A151" s="3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 customHeight="1" x14ac:dyDescent="0.35">
      <c r="A152" s="3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 customHeight="1" x14ac:dyDescent="0.35">
      <c r="A153" s="3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 customHeight="1" x14ac:dyDescent="0.35">
      <c r="A154" s="3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 customHeight="1" x14ac:dyDescent="0.35">
      <c r="A155" s="3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 customHeight="1" x14ac:dyDescent="0.35">
      <c r="A156" s="3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 customHeight="1" x14ac:dyDescent="0.35">
      <c r="A157" s="3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 customHeight="1" x14ac:dyDescent="0.35">
      <c r="A158" s="3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 customHeight="1" x14ac:dyDescent="0.35">
      <c r="A159" s="3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 customHeight="1" x14ac:dyDescent="0.35">
      <c r="A160" s="3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 customHeight="1" x14ac:dyDescent="0.35">
      <c r="A161" s="3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customHeight="1" x14ac:dyDescent="0.35">
      <c r="A162" s="3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customHeight="1" x14ac:dyDescent="0.35">
      <c r="A163" s="3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 customHeight="1" x14ac:dyDescent="0.35">
      <c r="A164" s="3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 customHeight="1" x14ac:dyDescent="0.35">
      <c r="A165" s="3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 customHeight="1" x14ac:dyDescent="0.35">
      <c r="A166" s="3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customHeight="1" x14ac:dyDescent="0.35">
      <c r="A167" s="3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 customHeight="1" x14ac:dyDescent="0.35">
      <c r="A168" s="3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customHeight="1" x14ac:dyDescent="0.35">
      <c r="A169" s="3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 customHeight="1" x14ac:dyDescent="0.35">
      <c r="A170" s="3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customHeight="1" x14ac:dyDescent="0.35">
      <c r="A171" s="3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 customHeight="1" x14ac:dyDescent="0.35">
      <c r="A172" s="3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customHeight="1" x14ac:dyDescent="0.35">
      <c r="A173" s="3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customHeight="1" x14ac:dyDescent="0.35">
      <c r="A174" s="3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customHeight="1" x14ac:dyDescent="0.35">
      <c r="A175" s="3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 customHeight="1" x14ac:dyDescent="0.35">
      <c r="A176" s="3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 customHeight="1" x14ac:dyDescent="0.35">
      <c r="A177" s="3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 customHeight="1" x14ac:dyDescent="0.35">
      <c r="A178" s="3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35">
      <c r="A179" s="3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 customHeight="1" x14ac:dyDescent="0.35">
      <c r="A180" s="3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35">
      <c r="A181" s="3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 customHeight="1" x14ac:dyDescent="0.35">
      <c r="A182" s="3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 customHeight="1" x14ac:dyDescent="0.35">
      <c r="A183" s="3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 customHeight="1" x14ac:dyDescent="0.35">
      <c r="A184" s="3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 customHeight="1" x14ac:dyDescent="0.35">
      <c r="A185" s="3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 customHeight="1" x14ac:dyDescent="0.35">
      <c r="A186" s="3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 customHeight="1" x14ac:dyDescent="0.35">
      <c r="A187" s="3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 customHeight="1" x14ac:dyDescent="0.35">
      <c r="A188" s="3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 customHeight="1" x14ac:dyDescent="0.35">
      <c r="A189" s="3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 customHeight="1" x14ac:dyDescent="0.35">
      <c r="A190" s="3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 customHeight="1" x14ac:dyDescent="0.35">
      <c r="A191" s="3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 customHeight="1" x14ac:dyDescent="0.35">
      <c r="A192" s="3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 customHeight="1" x14ac:dyDescent="0.35">
      <c r="A193" s="3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 customHeight="1" x14ac:dyDescent="0.35">
      <c r="A194" s="3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 customHeight="1" x14ac:dyDescent="0.35">
      <c r="A195" s="3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 customHeight="1" x14ac:dyDescent="0.35">
      <c r="A196" s="3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customHeight="1" x14ac:dyDescent="0.35">
      <c r="A197" s="3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 customHeight="1" x14ac:dyDescent="0.35">
      <c r="A198" s="3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 customHeight="1" x14ac:dyDescent="0.35">
      <c r="A199" s="3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 customHeight="1" x14ac:dyDescent="0.35">
      <c r="A200" s="3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customHeight="1" x14ac:dyDescent="0.35">
      <c r="A201" s="3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customHeight="1" x14ac:dyDescent="0.35">
      <c r="A202" s="3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 customHeight="1" x14ac:dyDescent="0.35">
      <c r="A203" s="3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 customHeight="1" x14ac:dyDescent="0.35">
      <c r="A204" s="3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customHeight="1" x14ac:dyDescent="0.35">
      <c r="A205" s="3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 customHeight="1" x14ac:dyDescent="0.35">
      <c r="A206" s="3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 customHeight="1" x14ac:dyDescent="0.35">
      <c r="A207" s="3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customHeight="1" x14ac:dyDescent="0.35">
      <c r="A208" s="3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customHeight="1" x14ac:dyDescent="0.35">
      <c r="A209" s="3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35">
      <c r="A210" s="3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35">
      <c r="A211" s="3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35">
      <c r="A212" s="3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 customHeight="1" x14ac:dyDescent="0.35">
      <c r="A213" s="3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 customHeight="1" x14ac:dyDescent="0.35">
      <c r="A214" s="3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 customHeight="1" x14ac:dyDescent="0.35">
      <c r="A215" s="3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 customHeight="1" x14ac:dyDescent="0.35">
      <c r="A216" s="3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 customHeight="1" x14ac:dyDescent="0.35">
      <c r="A217" s="3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 customHeight="1" x14ac:dyDescent="0.35">
      <c r="A218" s="3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 customHeight="1" x14ac:dyDescent="0.35">
      <c r="A219" s="3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 customHeight="1" x14ac:dyDescent="0.35">
      <c r="A220" s="3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 customHeight="1" x14ac:dyDescent="0.35">
      <c r="A221" s="3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 customHeight="1" x14ac:dyDescent="0.35">
      <c r="A222" s="3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 customHeight="1" x14ac:dyDescent="0.35">
      <c r="A223" s="3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35">
      <c r="A224" s="3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35">
      <c r="A225" s="3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35">
      <c r="A226" s="3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 customHeight="1" x14ac:dyDescent="0.35">
      <c r="A227" s="3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35">
      <c r="A228" s="3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35">
      <c r="A229" s="3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 customHeight="1" x14ac:dyDescent="0.35">
      <c r="A230" s="3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 customHeight="1" x14ac:dyDescent="0.35">
      <c r="A231" s="3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75" customHeight="1" x14ac:dyDescent="0.35">
      <c r="A232" s="3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 customHeight="1" x14ac:dyDescent="0.35">
      <c r="A233" s="3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2.75" customHeight="1" x14ac:dyDescent="0.35">
      <c r="A234" s="3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2.75" customHeight="1" x14ac:dyDescent="0.35">
      <c r="A235" s="3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75" customHeight="1" x14ac:dyDescent="0.35">
      <c r="A236" s="3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75" customHeight="1" x14ac:dyDescent="0.35">
      <c r="A237" s="3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2.75" customHeight="1" x14ac:dyDescent="0.35">
      <c r="A238" s="3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2.75" customHeight="1" x14ac:dyDescent="0.35">
      <c r="A239" s="3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2.75" customHeight="1" x14ac:dyDescent="0.35">
      <c r="A240" s="3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2.75" customHeight="1" x14ac:dyDescent="0.35">
      <c r="A241" s="3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2.75" customHeight="1" x14ac:dyDescent="0.35">
      <c r="A242" s="3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2.75" customHeight="1" x14ac:dyDescent="0.35">
      <c r="A243" s="3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2.75" customHeight="1" x14ac:dyDescent="0.35">
      <c r="A244" s="3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75" customHeight="1" x14ac:dyDescent="0.35">
      <c r="A245" s="3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2.75" customHeight="1" x14ac:dyDescent="0.35">
      <c r="A246" s="3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2.75" customHeight="1" x14ac:dyDescent="0.35">
      <c r="A247" s="3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75" customHeight="1" x14ac:dyDescent="0.35">
      <c r="A248" s="3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2.75" customHeight="1" x14ac:dyDescent="0.35">
      <c r="A249" s="3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75" customHeight="1" x14ac:dyDescent="0.35">
      <c r="A250" s="3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75" customHeight="1" x14ac:dyDescent="0.35">
      <c r="A251" s="3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75" customHeight="1" x14ac:dyDescent="0.35">
      <c r="A252" s="3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2.75" customHeight="1" x14ac:dyDescent="0.35">
      <c r="A253" s="3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75" customHeight="1" x14ac:dyDescent="0.35">
      <c r="A254" s="3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75" customHeight="1" x14ac:dyDescent="0.35">
      <c r="A255" s="3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75" customHeight="1" x14ac:dyDescent="0.35">
      <c r="A256" s="3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75" customHeight="1" x14ac:dyDescent="0.35">
      <c r="A257" s="3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2.75" customHeight="1" x14ac:dyDescent="0.35">
      <c r="A258" s="3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75" customHeight="1" x14ac:dyDescent="0.35">
      <c r="A259" s="3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2.75" customHeight="1" x14ac:dyDescent="0.35">
      <c r="A260" s="3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75" customHeight="1" x14ac:dyDescent="0.35">
      <c r="A261" s="3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75" customHeight="1" x14ac:dyDescent="0.35">
      <c r="A262" s="3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75" customHeight="1" x14ac:dyDescent="0.35">
      <c r="A263" s="3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2.75" customHeight="1" x14ac:dyDescent="0.35">
      <c r="A264" s="3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75" customHeight="1" x14ac:dyDescent="0.35">
      <c r="A265" s="3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75" customHeight="1" x14ac:dyDescent="0.35">
      <c r="A266" s="3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75" customHeight="1" x14ac:dyDescent="0.35">
      <c r="A267" s="3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75" customHeight="1" x14ac:dyDescent="0.35">
      <c r="A268" s="3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2.75" customHeight="1" x14ac:dyDescent="0.35">
      <c r="A269" s="3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2.75" customHeight="1" x14ac:dyDescent="0.35">
      <c r="A270" s="3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2.75" customHeight="1" x14ac:dyDescent="0.35">
      <c r="A271" s="3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2.75" customHeight="1" x14ac:dyDescent="0.35">
      <c r="A272" s="3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2.75" customHeight="1" x14ac:dyDescent="0.35">
      <c r="A273" s="3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2.75" customHeight="1" x14ac:dyDescent="0.35">
      <c r="A274" s="3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2.75" customHeight="1" x14ac:dyDescent="0.35">
      <c r="A275" s="3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2.75" customHeight="1" x14ac:dyDescent="0.35">
      <c r="A276" s="3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2.75" customHeight="1" x14ac:dyDescent="0.35">
      <c r="A277" s="3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2.75" customHeight="1" x14ac:dyDescent="0.35">
      <c r="A278" s="3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2.75" customHeight="1" x14ac:dyDescent="0.35">
      <c r="A279" s="3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2.75" customHeight="1" x14ac:dyDescent="0.35">
      <c r="A280" s="3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2.75" customHeight="1" x14ac:dyDescent="0.35">
      <c r="A281" s="3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2.75" customHeight="1" x14ac:dyDescent="0.35">
      <c r="A282" s="3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2.75" customHeight="1" x14ac:dyDescent="0.35">
      <c r="A283" s="3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2.75" customHeight="1" x14ac:dyDescent="0.35">
      <c r="A284" s="3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2.75" customHeight="1" x14ac:dyDescent="0.35">
      <c r="A285" s="3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2.75" customHeight="1" x14ac:dyDescent="0.35">
      <c r="A286" s="3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2.75" customHeight="1" x14ac:dyDescent="0.35">
      <c r="A287" s="3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2.75" customHeight="1" x14ac:dyDescent="0.35">
      <c r="A288" s="3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2.75" customHeight="1" x14ac:dyDescent="0.35">
      <c r="A289" s="3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2.75" customHeight="1" x14ac:dyDescent="0.35">
      <c r="A290" s="3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2.75" customHeight="1" x14ac:dyDescent="0.35">
      <c r="A291" s="3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2.75" customHeight="1" x14ac:dyDescent="0.35">
      <c r="A292" s="3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2.75" customHeight="1" x14ac:dyDescent="0.35">
      <c r="A293" s="3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2.75" customHeight="1" x14ac:dyDescent="0.35">
      <c r="A294" s="3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2.75" customHeight="1" x14ac:dyDescent="0.35">
      <c r="A295" s="3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2.75" customHeight="1" x14ac:dyDescent="0.35">
      <c r="A296" s="3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2.75" customHeight="1" x14ac:dyDescent="0.35">
      <c r="A297" s="3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75" customHeight="1" x14ac:dyDescent="0.35">
      <c r="A298" s="3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2.75" customHeight="1" x14ac:dyDescent="0.35">
      <c r="A299" s="3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2.75" customHeight="1" x14ac:dyDescent="0.35">
      <c r="A300" s="3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2.75" customHeight="1" x14ac:dyDescent="0.35">
      <c r="A301" s="3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2.75" customHeight="1" x14ac:dyDescent="0.35">
      <c r="A302" s="3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2.75" customHeight="1" x14ac:dyDescent="0.35">
      <c r="A303" s="3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2.75" customHeight="1" x14ac:dyDescent="0.35">
      <c r="A304" s="3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2.75" customHeight="1" x14ac:dyDescent="0.35">
      <c r="A305" s="3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75" customHeight="1" x14ac:dyDescent="0.35">
      <c r="A306" s="3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2.75" customHeight="1" x14ac:dyDescent="0.35">
      <c r="A307" s="3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75" customHeight="1" x14ac:dyDescent="0.35">
      <c r="A308" s="3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75" customHeight="1" x14ac:dyDescent="0.35">
      <c r="A309" s="3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2.75" customHeight="1" x14ac:dyDescent="0.35">
      <c r="A310" s="3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75" customHeight="1" x14ac:dyDescent="0.35">
      <c r="A311" s="3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2.75" customHeight="1" x14ac:dyDescent="0.35">
      <c r="A312" s="3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2.75" customHeight="1" x14ac:dyDescent="0.35">
      <c r="A313" s="3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2.75" customHeight="1" x14ac:dyDescent="0.35">
      <c r="A314" s="3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2.75" customHeight="1" x14ac:dyDescent="0.35">
      <c r="A315" s="3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2.75" customHeight="1" x14ac:dyDescent="0.35">
      <c r="A316" s="3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2.75" customHeight="1" x14ac:dyDescent="0.35">
      <c r="A317" s="3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2.75" customHeight="1" x14ac:dyDescent="0.35">
      <c r="A318" s="3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75" customHeight="1" x14ac:dyDescent="0.35">
      <c r="A319" s="3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75" customHeight="1" x14ac:dyDescent="0.35">
      <c r="A320" s="3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75" customHeight="1" x14ac:dyDescent="0.35">
      <c r="A321" s="3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75" customHeight="1" x14ac:dyDescent="0.35">
      <c r="A322" s="3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75" customHeight="1" x14ac:dyDescent="0.35">
      <c r="A323" s="3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2.75" customHeight="1" x14ac:dyDescent="0.35">
      <c r="A324" s="3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75" customHeight="1" x14ac:dyDescent="0.35">
      <c r="A325" s="3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2.75" customHeight="1" x14ac:dyDescent="0.35">
      <c r="A326" s="3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2.75" customHeight="1" x14ac:dyDescent="0.35">
      <c r="A327" s="3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2.75" customHeight="1" x14ac:dyDescent="0.35">
      <c r="A328" s="3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2.75" customHeight="1" x14ac:dyDescent="0.35">
      <c r="A329" s="3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2.75" customHeight="1" x14ac:dyDescent="0.35">
      <c r="A330" s="3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2.75" customHeight="1" x14ac:dyDescent="0.35">
      <c r="A331" s="3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2.75" customHeight="1" x14ac:dyDescent="0.35">
      <c r="A332" s="3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2.75" customHeight="1" x14ac:dyDescent="0.35">
      <c r="A333" s="3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2.75" customHeight="1" x14ac:dyDescent="0.35">
      <c r="A334" s="3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2.75" customHeight="1" x14ac:dyDescent="0.35">
      <c r="A335" s="3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2.75" customHeight="1" x14ac:dyDescent="0.35">
      <c r="A336" s="3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2.75" customHeight="1" x14ac:dyDescent="0.35">
      <c r="A337" s="3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2.75" customHeight="1" x14ac:dyDescent="0.35">
      <c r="A338" s="3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2.75" customHeight="1" x14ac:dyDescent="0.35">
      <c r="A339" s="3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2.75" customHeight="1" x14ac:dyDescent="0.35">
      <c r="A340" s="3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2.75" customHeight="1" x14ac:dyDescent="0.35">
      <c r="A341" s="3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75" customHeight="1" x14ac:dyDescent="0.35">
      <c r="A342" s="3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75" customHeight="1" x14ac:dyDescent="0.35">
      <c r="A343" s="3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75" customHeight="1" x14ac:dyDescent="0.35">
      <c r="A344" s="3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75" customHeight="1" x14ac:dyDescent="0.35">
      <c r="A345" s="3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75" customHeight="1" x14ac:dyDescent="0.35">
      <c r="A346" s="3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75" customHeight="1" x14ac:dyDescent="0.35">
      <c r="A347" s="3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2.75" customHeight="1" x14ac:dyDescent="0.35">
      <c r="A348" s="3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75" customHeight="1" x14ac:dyDescent="0.35">
      <c r="A349" s="3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75" customHeight="1" x14ac:dyDescent="0.35">
      <c r="A350" s="3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2.75" customHeight="1" x14ac:dyDescent="0.35">
      <c r="A351" s="3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2.75" customHeight="1" x14ac:dyDescent="0.35">
      <c r="A352" s="3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2.75" customHeight="1" x14ac:dyDescent="0.35">
      <c r="A353" s="3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75" customHeight="1" x14ac:dyDescent="0.35">
      <c r="A354" s="3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75" customHeight="1" x14ac:dyDescent="0.35">
      <c r="A355" s="3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2.75" customHeight="1" x14ac:dyDescent="0.35">
      <c r="A356" s="3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75" customHeight="1" x14ac:dyDescent="0.35">
      <c r="A357" s="3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75" customHeight="1" x14ac:dyDescent="0.35">
      <c r="A358" s="3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2.75" customHeight="1" x14ac:dyDescent="0.35">
      <c r="A359" s="3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2.75" customHeight="1" x14ac:dyDescent="0.35">
      <c r="A360" s="3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2.75" customHeight="1" x14ac:dyDescent="0.35">
      <c r="A361" s="3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2.75" customHeight="1" x14ac:dyDescent="0.35">
      <c r="A362" s="3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2.75" customHeight="1" x14ac:dyDescent="0.35">
      <c r="A363" s="3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2.75" customHeight="1" x14ac:dyDescent="0.35">
      <c r="A364" s="3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2.75" customHeight="1" x14ac:dyDescent="0.35">
      <c r="A365" s="3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2.75" customHeight="1" x14ac:dyDescent="0.35">
      <c r="A366" s="3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75" customHeight="1" x14ac:dyDescent="0.35">
      <c r="A367" s="3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2.75" customHeight="1" x14ac:dyDescent="0.35">
      <c r="A368" s="3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75" customHeight="1" x14ac:dyDescent="0.35">
      <c r="A369" s="3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2.75" customHeight="1" x14ac:dyDescent="0.35">
      <c r="A370" s="3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75" customHeight="1" x14ac:dyDescent="0.35">
      <c r="A371" s="3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75" customHeight="1" x14ac:dyDescent="0.35">
      <c r="A372" s="3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2.75" customHeight="1" x14ac:dyDescent="0.35">
      <c r="A373" s="3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75" customHeight="1" x14ac:dyDescent="0.35">
      <c r="A374" s="3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2.75" customHeight="1" x14ac:dyDescent="0.35">
      <c r="A375" s="3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2.75" customHeight="1" x14ac:dyDescent="0.35">
      <c r="A376" s="3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2.75" customHeight="1" x14ac:dyDescent="0.35">
      <c r="A377" s="3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2.75" customHeight="1" x14ac:dyDescent="0.35">
      <c r="A378" s="3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2.75" customHeight="1" x14ac:dyDescent="0.35">
      <c r="A379" s="3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75" customHeight="1" x14ac:dyDescent="0.35">
      <c r="A380" s="3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2.75" customHeight="1" x14ac:dyDescent="0.35">
      <c r="A381" s="3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2.75" customHeight="1" x14ac:dyDescent="0.35">
      <c r="A382" s="3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2.75" customHeight="1" x14ac:dyDescent="0.35">
      <c r="A383" s="3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75" customHeight="1" x14ac:dyDescent="0.35">
      <c r="A384" s="3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2.75" customHeight="1" x14ac:dyDescent="0.35">
      <c r="A385" s="3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75" customHeight="1" x14ac:dyDescent="0.35">
      <c r="A386" s="3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75" customHeight="1" x14ac:dyDescent="0.35">
      <c r="A387" s="3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2.75" customHeight="1" x14ac:dyDescent="0.35">
      <c r="A388" s="3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2.75" customHeight="1" x14ac:dyDescent="0.35">
      <c r="A389" s="3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2.75" customHeight="1" x14ac:dyDescent="0.35">
      <c r="A390" s="3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2.75" customHeight="1" x14ac:dyDescent="0.35">
      <c r="A391" s="3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75" customHeight="1" x14ac:dyDescent="0.35">
      <c r="A392" s="3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75" customHeight="1" x14ac:dyDescent="0.35">
      <c r="A393" s="3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75" customHeight="1" x14ac:dyDescent="0.35">
      <c r="A394" s="3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75" customHeight="1" x14ac:dyDescent="0.35">
      <c r="A395" s="3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75" customHeight="1" x14ac:dyDescent="0.35">
      <c r="A396" s="3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2.75" customHeight="1" x14ac:dyDescent="0.35">
      <c r="A397" s="3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2.75" customHeight="1" x14ac:dyDescent="0.35">
      <c r="A398" s="3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2.75" customHeight="1" x14ac:dyDescent="0.35">
      <c r="A399" s="3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2.75" customHeight="1" x14ac:dyDescent="0.35">
      <c r="A400" s="3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2.75" customHeight="1" x14ac:dyDescent="0.35">
      <c r="A401" s="3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2.75" customHeight="1" x14ac:dyDescent="0.35">
      <c r="A402" s="3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75" customHeight="1" x14ac:dyDescent="0.35">
      <c r="A403" s="3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2.75" customHeight="1" x14ac:dyDescent="0.35">
      <c r="A404" s="3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2.75" customHeight="1" x14ac:dyDescent="0.35">
      <c r="A405" s="3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2.75" customHeight="1" x14ac:dyDescent="0.35">
      <c r="A406" s="3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2.75" customHeight="1" x14ac:dyDescent="0.35">
      <c r="A407" s="3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2.75" customHeight="1" x14ac:dyDescent="0.35">
      <c r="A408" s="3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2.75" customHeight="1" x14ac:dyDescent="0.35">
      <c r="A409" s="3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2.75" customHeight="1" x14ac:dyDescent="0.35">
      <c r="A410" s="3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2.75" customHeight="1" x14ac:dyDescent="0.35">
      <c r="A411" s="3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2.75" customHeight="1" x14ac:dyDescent="0.35">
      <c r="A412" s="3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2.75" customHeight="1" x14ac:dyDescent="0.35">
      <c r="A413" s="3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75" customHeight="1" x14ac:dyDescent="0.35">
      <c r="A414" s="3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75" customHeight="1" x14ac:dyDescent="0.35">
      <c r="A415" s="3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75" customHeight="1" x14ac:dyDescent="0.35">
      <c r="A416" s="3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2.75" customHeight="1" x14ac:dyDescent="0.35">
      <c r="A417" s="3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75" customHeight="1" x14ac:dyDescent="0.35">
      <c r="A418" s="3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2.75" customHeight="1" x14ac:dyDescent="0.35">
      <c r="A419" s="3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75" customHeight="1" x14ac:dyDescent="0.35">
      <c r="A420" s="3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75" customHeight="1" x14ac:dyDescent="0.35">
      <c r="A421" s="3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2.75" customHeight="1" x14ac:dyDescent="0.35">
      <c r="A422" s="3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2.75" customHeight="1" x14ac:dyDescent="0.35">
      <c r="A423" s="3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2.75" customHeight="1" x14ac:dyDescent="0.35">
      <c r="A424" s="3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2.75" customHeight="1" x14ac:dyDescent="0.35">
      <c r="A425" s="3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2.75" customHeight="1" x14ac:dyDescent="0.35">
      <c r="A426" s="3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75" customHeight="1" x14ac:dyDescent="0.35">
      <c r="A427" s="3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75" customHeight="1" x14ac:dyDescent="0.35">
      <c r="A428" s="3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2.75" customHeight="1" x14ac:dyDescent="0.35">
      <c r="A429" s="3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2.75" customHeight="1" x14ac:dyDescent="0.35">
      <c r="A430" s="3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2.75" customHeight="1" x14ac:dyDescent="0.35">
      <c r="A431" s="3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2.75" customHeight="1" x14ac:dyDescent="0.35">
      <c r="A432" s="3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2.75" customHeight="1" x14ac:dyDescent="0.35">
      <c r="A433" s="3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2.75" customHeight="1" x14ac:dyDescent="0.35">
      <c r="A434" s="3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2.75" customHeight="1" x14ac:dyDescent="0.35">
      <c r="A435" s="3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2.75" customHeight="1" x14ac:dyDescent="0.35">
      <c r="A436" s="3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2.75" customHeight="1" x14ac:dyDescent="0.35">
      <c r="A437" s="3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2.75" customHeight="1" x14ac:dyDescent="0.35">
      <c r="A438" s="3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2.75" customHeight="1" x14ac:dyDescent="0.35">
      <c r="A439" s="3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2.75" customHeight="1" x14ac:dyDescent="0.35">
      <c r="A440" s="3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2.75" customHeight="1" x14ac:dyDescent="0.35">
      <c r="A441" s="3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2.75" customHeight="1" x14ac:dyDescent="0.35">
      <c r="A442" s="3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2.75" customHeight="1" x14ac:dyDescent="0.35">
      <c r="A443" s="3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2.75" customHeight="1" x14ac:dyDescent="0.35">
      <c r="A444" s="3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2.75" customHeight="1" x14ac:dyDescent="0.35">
      <c r="A445" s="3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2.75" customHeight="1" x14ac:dyDescent="0.35">
      <c r="A446" s="3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2.75" customHeight="1" x14ac:dyDescent="0.35">
      <c r="A447" s="3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2.75" customHeight="1" x14ac:dyDescent="0.35">
      <c r="A448" s="3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2.75" customHeight="1" x14ac:dyDescent="0.35">
      <c r="A449" s="3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2.75" customHeight="1" x14ac:dyDescent="0.35">
      <c r="A450" s="3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2.75" customHeight="1" x14ac:dyDescent="0.35">
      <c r="A451" s="3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2.75" customHeight="1" x14ac:dyDescent="0.35">
      <c r="A452" s="3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75" customHeight="1" x14ac:dyDescent="0.35">
      <c r="A453" s="3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2.75" customHeight="1" x14ac:dyDescent="0.35">
      <c r="A454" s="3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2.75" customHeight="1" x14ac:dyDescent="0.35">
      <c r="A455" s="3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2.75" customHeight="1" x14ac:dyDescent="0.35">
      <c r="A456" s="3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2.75" customHeight="1" x14ac:dyDescent="0.35">
      <c r="A457" s="3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2.75" customHeight="1" x14ac:dyDescent="0.35">
      <c r="A458" s="3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2.75" customHeight="1" x14ac:dyDescent="0.35">
      <c r="A459" s="3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2.75" customHeight="1" x14ac:dyDescent="0.35">
      <c r="A460" s="3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2.75" customHeight="1" x14ac:dyDescent="0.35">
      <c r="A461" s="3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2.75" customHeight="1" x14ac:dyDescent="0.35">
      <c r="A462" s="3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2.75" customHeight="1" x14ac:dyDescent="0.35">
      <c r="A463" s="3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2.75" customHeight="1" x14ac:dyDescent="0.35">
      <c r="A464" s="3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75" customHeight="1" x14ac:dyDescent="0.35">
      <c r="A465" s="3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75" customHeight="1" x14ac:dyDescent="0.35">
      <c r="A466" s="3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2.75" customHeight="1" x14ac:dyDescent="0.35">
      <c r="A467" s="3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75" customHeight="1" x14ac:dyDescent="0.35">
      <c r="A468" s="3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2.75" customHeight="1" x14ac:dyDescent="0.35">
      <c r="A469" s="3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2.75" customHeight="1" x14ac:dyDescent="0.35">
      <c r="A470" s="3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2.75" customHeight="1" x14ac:dyDescent="0.35">
      <c r="A471" s="3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75" customHeight="1" x14ac:dyDescent="0.35">
      <c r="A472" s="3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75" customHeight="1" x14ac:dyDescent="0.35">
      <c r="A473" s="3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75" customHeight="1" x14ac:dyDescent="0.35">
      <c r="A474" s="3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2.75" customHeight="1" x14ac:dyDescent="0.35">
      <c r="A475" s="3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2.75" customHeight="1" x14ac:dyDescent="0.35">
      <c r="A476" s="3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2.75" customHeight="1" x14ac:dyDescent="0.35">
      <c r="A477" s="3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75" customHeight="1" x14ac:dyDescent="0.35">
      <c r="A478" s="3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2.75" customHeight="1" x14ac:dyDescent="0.35">
      <c r="A479" s="3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75" customHeight="1" x14ac:dyDescent="0.35">
      <c r="A480" s="3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2.75" customHeight="1" x14ac:dyDescent="0.35">
      <c r="A481" s="3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75" customHeight="1" x14ac:dyDescent="0.35">
      <c r="A482" s="3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75" customHeight="1" x14ac:dyDescent="0.35">
      <c r="A483" s="3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2.75" customHeight="1" x14ac:dyDescent="0.35">
      <c r="A484" s="3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75" customHeight="1" x14ac:dyDescent="0.35">
      <c r="A485" s="3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75" customHeight="1" x14ac:dyDescent="0.35">
      <c r="A486" s="3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75" customHeight="1" x14ac:dyDescent="0.35">
      <c r="A487" s="3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75" customHeight="1" x14ac:dyDescent="0.35">
      <c r="A488" s="3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75" customHeight="1" x14ac:dyDescent="0.35">
      <c r="A489" s="3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75" customHeight="1" x14ac:dyDescent="0.35">
      <c r="A490" s="3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2.75" customHeight="1" x14ac:dyDescent="0.35">
      <c r="A491" s="3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2.75" customHeight="1" x14ac:dyDescent="0.35">
      <c r="A492" s="3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75" customHeight="1" x14ac:dyDescent="0.35">
      <c r="A493" s="3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75" customHeight="1" x14ac:dyDescent="0.35">
      <c r="A494" s="3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2.75" customHeight="1" x14ac:dyDescent="0.35">
      <c r="A495" s="3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2.75" customHeight="1" x14ac:dyDescent="0.35">
      <c r="A496" s="3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2.75" customHeight="1" x14ac:dyDescent="0.35">
      <c r="A497" s="3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2.75" customHeight="1" x14ac:dyDescent="0.35">
      <c r="A498" s="3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2.75" customHeight="1" x14ac:dyDescent="0.35">
      <c r="A499" s="3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2.75" customHeight="1" x14ac:dyDescent="0.35">
      <c r="A500" s="3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2.75" customHeight="1" x14ac:dyDescent="0.35">
      <c r="A501" s="3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2.75" customHeight="1" x14ac:dyDescent="0.35">
      <c r="A502" s="3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2.75" customHeight="1" x14ac:dyDescent="0.35">
      <c r="A503" s="3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2.75" customHeight="1" x14ac:dyDescent="0.35">
      <c r="A504" s="3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2.75" customHeight="1" x14ac:dyDescent="0.35">
      <c r="A505" s="3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2.75" customHeight="1" x14ac:dyDescent="0.35">
      <c r="A506" s="3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2.75" customHeight="1" x14ac:dyDescent="0.35">
      <c r="A507" s="3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2.75" customHeight="1" x14ac:dyDescent="0.35">
      <c r="A508" s="3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2.75" customHeight="1" x14ac:dyDescent="0.35">
      <c r="A509" s="3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2.75" customHeight="1" x14ac:dyDescent="0.35">
      <c r="A510" s="3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2.75" customHeight="1" x14ac:dyDescent="0.35">
      <c r="A511" s="3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2.75" customHeight="1" x14ac:dyDescent="0.35">
      <c r="A512" s="3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2.75" customHeight="1" x14ac:dyDescent="0.35">
      <c r="A513" s="3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75" customHeight="1" x14ac:dyDescent="0.35">
      <c r="A514" s="3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2.75" customHeight="1" x14ac:dyDescent="0.35">
      <c r="A515" s="3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2.75" customHeight="1" x14ac:dyDescent="0.35">
      <c r="A516" s="3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2.75" customHeight="1" x14ac:dyDescent="0.35">
      <c r="A517" s="3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2.75" customHeight="1" x14ac:dyDescent="0.35">
      <c r="A518" s="3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75" customHeight="1" x14ac:dyDescent="0.35">
      <c r="A519" s="3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2.75" customHeight="1" x14ac:dyDescent="0.35">
      <c r="A520" s="3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2.75" customHeight="1" x14ac:dyDescent="0.35">
      <c r="A521" s="3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2.75" customHeight="1" x14ac:dyDescent="0.35">
      <c r="A522" s="3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2.75" customHeight="1" x14ac:dyDescent="0.35">
      <c r="A523" s="3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2.75" customHeight="1" x14ac:dyDescent="0.35">
      <c r="A524" s="3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2.75" customHeight="1" x14ac:dyDescent="0.35">
      <c r="A525" s="3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2.75" customHeight="1" x14ac:dyDescent="0.35">
      <c r="A526" s="3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75" customHeight="1" x14ac:dyDescent="0.35">
      <c r="A527" s="3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75" customHeight="1" x14ac:dyDescent="0.35">
      <c r="A528" s="3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2.75" customHeight="1" x14ac:dyDescent="0.35">
      <c r="A529" s="3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2.75" customHeight="1" x14ac:dyDescent="0.35">
      <c r="A530" s="3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2.75" customHeight="1" x14ac:dyDescent="0.35">
      <c r="A531" s="3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2.75" customHeight="1" x14ac:dyDescent="0.35">
      <c r="A532" s="3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2.75" customHeight="1" x14ac:dyDescent="0.35">
      <c r="A533" s="3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2.75" customHeight="1" x14ac:dyDescent="0.35">
      <c r="A534" s="3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2.75" customHeight="1" x14ac:dyDescent="0.35">
      <c r="A535" s="3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2.75" customHeight="1" x14ac:dyDescent="0.35">
      <c r="A536" s="3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75" customHeight="1" x14ac:dyDescent="0.35">
      <c r="A537" s="3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75" customHeight="1" x14ac:dyDescent="0.35">
      <c r="A538" s="3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2.75" customHeight="1" x14ac:dyDescent="0.35">
      <c r="A539" s="3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75" customHeight="1" x14ac:dyDescent="0.35">
      <c r="A540" s="3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75" customHeight="1" x14ac:dyDescent="0.35">
      <c r="A541" s="3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75" customHeight="1" x14ac:dyDescent="0.35">
      <c r="A542" s="3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75" customHeight="1" x14ac:dyDescent="0.35">
      <c r="A543" s="3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75" customHeight="1" x14ac:dyDescent="0.35">
      <c r="A544" s="3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75" customHeight="1" x14ac:dyDescent="0.35">
      <c r="A545" s="3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75" customHeight="1" x14ac:dyDescent="0.35">
      <c r="A546" s="3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75" customHeight="1" x14ac:dyDescent="0.35">
      <c r="A547" s="3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75" customHeight="1" x14ac:dyDescent="0.35">
      <c r="A548" s="3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75" customHeight="1" x14ac:dyDescent="0.35">
      <c r="A549" s="3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75" customHeight="1" x14ac:dyDescent="0.35">
      <c r="A550" s="3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75" customHeight="1" x14ac:dyDescent="0.35">
      <c r="A551" s="3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75" customHeight="1" x14ac:dyDescent="0.35">
      <c r="A552" s="3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75" customHeight="1" x14ac:dyDescent="0.35">
      <c r="A553" s="3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75" customHeight="1" x14ac:dyDescent="0.35">
      <c r="A554" s="3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75" customHeight="1" x14ac:dyDescent="0.35">
      <c r="A555" s="3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75" customHeight="1" x14ac:dyDescent="0.35">
      <c r="A556" s="3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75" customHeight="1" x14ac:dyDescent="0.35">
      <c r="A557" s="3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75" customHeight="1" x14ac:dyDescent="0.35">
      <c r="A558" s="3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75" customHeight="1" x14ac:dyDescent="0.35">
      <c r="A559" s="3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75" customHeight="1" x14ac:dyDescent="0.35">
      <c r="A560" s="3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75" customHeight="1" x14ac:dyDescent="0.35">
      <c r="A561" s="3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75" customHeight="1" x14ac:dyDescent="0.35">
      <c r="A562" s="3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75" customHeight="1" x14ac:dyDescent="0.35">
      <c r="A563" s="3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75" customHeight="1" x14ac:dyDescent="0.35">
      <c r="A564" s="3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75" customHeight="1" x14ac:dyDescent="0.35">
      <c r="A565" s="3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75" customHeight="1" x14ac:dyDescent="0.35">
      <c r="A566" s="3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75" customHeight="1" x14ac:dyDescent="0.35">
      <c r="A567" s="3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75" customHeight="1" x14ac:dyDescent="0.35">
      <c r="A568" s="3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75" customHeight="1" x14ac:dyDescent="0.35">
      <c r="A569" s="3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75" customHeight="1" x14ac:dyDescent="0.35">
      <c r="A570" s="3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75" customHeight="1" x14ac:dyDescent="0.35">
      <c r="A571" s="3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75" customHeight="1" x14ac:dyDescent="0.35">
      <c r="A572" s="3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75" customHeight="1" x14ac:dyDescent="0.35">
      <c r="A573" s="3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75" customHeight="1" x14ac:dyDescent="0.35">
      <c r="A574" s="3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75" customHeight="1" x14ac:dyDescent="0.35">
      <c r="A575" s="3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75" customHeight="1" x14ac:dyDescent="0.35">
      <c r="A576" s="3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75" customHeight="1" x14ac:dyDescent="0.35">
      <c r="A577" s="3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75" customHeight="1" x14ac:dyDescent="0.35">
      <c r="A578" s="3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75" customHeight="1" x14ac:dyDescent="0.35">
      <c r="A579" s="3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75" customHeight="1" x14ac:dyDescent="0.35">
      <c r="A580" s="3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75" customHeight="1" x14ac:dyDescent="0.35">
      <c r="A581" s="3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75" customHeight="1" x14ac:dyDescent="0.35">
      <c r="A582" s="3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75" customHeight="1" x14ac:dyDescent="0.35">
      <c r="A583" s="3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75" customHeight="1" x14ac:dyDescent="0.35">
      <c r="A584" s="3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75" customHeight="1" x14ac:dyDescent="0.35">
      <c r="A585" s="3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75" customHeight="1" x14ac:dyDescent="0.35">
      <c r="A586" s="3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75" customHeight="1" x14ac:dyDescent="0.35">
      <c r="A587" s="3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75" customHeight="1" x14ac:dyDescent="0.35">
      <c r="A588" s="3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75" customHeight="1" x14ac:dyDescent="0.35">
      <c r="A589" s="3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75" customHeight="1" x14ac:dyDescent="0.35">
      <c r="A590" s="3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75" customHeight="1" x14ac:dyDescent="0.35">
      <c r="A591" s="3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75" customHeight="1" x14ac:dyDescent="0.35">
      <c r="A592" s="3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75" customHeight="1" x14ac:dyDescent="0.35">
      <c r="A593" s="3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75" customHeight="1" x14ac:dyDescent="0.35">
      <c r="A594" s="3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75" customHeight="1" x14ac:dyDescent="0.35">
      <c r="A595" s="3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75" customHeight="1" x14ac:dyDescent="0.35">
      <c r="A596" s="3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75" customHeight="1" x14ac:dyDescent="0.35">
      <c r="A597" s="3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75" customHeight="1" x14ac:dyDescent="0.35">
      <c r="A598" s="3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75" customHeight="1" x14ac:dyDescent="0.35">
      <c r="A599" s="3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75" customHeight="1" x14ac:dyDescent="0.35">
      <c r="A600" s="3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75" customHeight="1" x14ac:dyDescent="0.35">
      <c r="A601" s="3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75" customHeight="1" x14ac:dyDescent="0.35">
      <c r="A602" s="3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75" customHeight="1" x14ac:dyDescent="0.35">
      <c r="A603" s="3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75" customHeight="1" x14ac:dyDescent="0.35">
      <c r="A604" s="3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75" customHeight="1" x14ac:dyDescent="0.35">
      <c r="A605" s="3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75" customHeight="1" x14ac:dyDescent="0.35">
      <c r="A606" s="3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75" customHeight="1" x14ac:dyDescent="0.35">
      <c r="A607" s="3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75" customHeight="1" x14ac:dyDescent="0.35">
      <c r="A608" s="3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75" customHeight="1" x14ac:dyDescent="0.35">
      <c r="A609" s="3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75" customHeight="1" x14ac:dyDescent="0.35">
      <c r="A610" s="3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75" customHeight="1" x14ac:dyDescent="0.35">
      <c r="A611" s="3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75" customHeight="1" x14ac:dyDescent="0.35">
      <c r="A612" s="3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75" customHeight="1" x14ac:dyDescent="0.35">
      <c r="A613" s="3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75" customHeight="1" x14ac:dyDescent="0.35">
      <c r="A614" s="3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75" customHeight="1" x14ac:dyDescent="0.35">
      <c r="A615" s="3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75" customHeight="1" x14ac:dyDescent="0.35">
      <c r="A616" s="3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75" customHeight="1" x14ac:dyDescent="0.35">
      <c r="A617" s="3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75" customHeight="1" x14ac:dyDescent="0.35">
      <c r="A618" s="3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75" customHeight="1" x14ac:dyDescent="0.35">
      <c r="A619" s="3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75" customHeight="1" x14ac:dyDescent="0.35">
      <c r="A620" s="3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75" customHeight="1" x14ac:dyDescent="0.35">
      <c r="A621" s="3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75" customHeight="1" x14ac:dyDescent="0.35">
      <c r="A622" s="3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75" customHeight="1" x14ac:dyDescent="0.35">
      <c r="A623" s="3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75" customHeight="1" x14ac:dyDescent="0.35">
      <c r="A624" s="3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75" customHeight="1" x14ac:dyDescent="0.35">
      <c r="A625" s="3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75" customHeight="1" x14ac:dyDescent="0.35">
      <c r="A626" s="3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75" customHeight="1" x14ac:dyDescent="0.35">
      <c r="A627" s="3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75" customHeight="1" x14ac:dyDescent="0.35">
      <c r="A628" s="3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75" customHeight="1" x14ac:dyDescent="0.35">
      <c r="A629" s="3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75" customHeight="1" x14ac:dyDescent="0.35">
      <c r="A630" s="3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75" customHeight="1" x14ac:dyDescent="0.35">
      <c r="A631" s="3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75" customHeight="1" x14ac:dyDescent="0.35">
      <c r="A632" s="3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75" customHeight="1" x14ac:dyDescent="0.35">
      <c r="A633" s="3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75" customHeight="1" x14ac:dyDescent="0.35">
      <c r="A634" s="3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75" customHeight="1" x14ac:dyDescent="0.35">
      <c r="A635" s="3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75" customHeight="1" x14ac:dyDescent="0.35">
      <c r="A636" s="3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75" customHeight="1" x14ac:dyDescent="0.35">
      <c r="A637" s="3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75" customHeight="1" x14ac:dyDescent="0.35">
      <c r="A638" s="3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75" customHeight="1" x14ac:dyDescent="0.35">
      <c r="A639" s="3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75" customHeight="1" x14ac:dyDescent="0.35">
      <c r="A640" s="3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75" customHeight="1" x14ac:dyDescent="0.35">
      <c r="A641" s="3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75" customHeight="1" x14ac:dyDescent="0.35">
      <c r="A642" s="3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75" customHeight="1" x14ac:dyDescent="0.35">
      <c r="A643" s="3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75" customHeight="1" x14ac:dyDescent="0.35">
      <c r="A644" s="3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75" customHeight="1" x14ac:dyDescent="0.35">
      <c r="A645" s="3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75" customHeight="1" x14ac:dyDescent="0.35">
      <c r="A646" s="3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75" customHeight="1" x14ac:dyDescent="0.35">
      <c r="A647" s="3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75" customHeight="1" x14ac:dyDescent="0.35">
      <c r="A648" s="3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75" customHeight="1" x14ac:dyDescent="0.35">
      <c r="A649" s="3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75" customHeight="1" x14ac:dyDescent="0.35">
      <c r="A650" s="3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75" customHeight="1" x14ac:dyDescent="0.35">
      <c r="A651" s="3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75" customHeight="1" x14ac:dyDescent="0.35">
      <c r="A652" s="3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75" customHeight="1" x14ac:dyDescent="0.35">
      <c r="A653" s="3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75" customHeight="1" x14ac:dyDescent="0.35">
      <c r="A654" s="3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75" customHeight="1" x14ac:dyDescent="0.35">
      <c r="A655" s="3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75" customHeight="1" x14ac:dyDescent="0.35">
      <c r="A656" s="3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75" customHeight="1" x14ac:dyDescent="0.35">
      <c r="A657" s="3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75" customHeight="1" x14ac:dyDescent="0.35">
      <c r="A658" s="3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75" customHeight="1" x14ac:dyDescent="0.35">
      <c r="A659" s="3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75" customHeight="1" x14ac:dyDescent="0.35">
      <c r="A660" s="3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75" customHeight="1" x14ac:dyDescent="0.35">
      <c r="A661" s="3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75" customHeight="1" x14ac:dyDescent="0.35">
      <c r="A662" s="3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75" customHeight="1" x14ac:dyDescent="0.35">
      <c r="A663" s="3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75" customHeight="1" x14ac:dyDescent="0.35">
      <c r="A664" s="3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75" customHeight="1" x14ac:dyDescent="0.35">
      <c r="A665" s="3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75" customHeight="1" x14ac:dyDescent="0.35">
      <c r="A666" s="3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75" customHeight="1" x14ac:dyDescent="0.35">
      <c r="A667" s="3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75" customHeight="1" x14ac:dyDescent="0.35">
      <c r="A668" s="3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75" customHeight="1" x14ac:dyDescent="0.35">
      <c r="A669" s="3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75" customHeight="1" x14ac:dyDescent="0.35">
      <c r="A670" s="3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75" customHeight="1" x14ac:dyDescent="0.35">
      <c r="A671" s="3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75" customHeight="1" x14ac:dyDescent="0.35">
      <c r="A672" s="3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75" customHeight="1" x14ac:dyDescent="0.35">
      <c r="A673" s="3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75" customHeight="1" x14ac:dyDescent="0.35">
      <c r="A674" s="3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75" customHeight="1" x14ac:dyDescent="0.35">
      <c r="A675" s="3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75" customHeight="1" x14ac:dyDescent="0.35">
      <c r="A676" s="3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75" customHeight="1" x14ac:dyDescent="0.35">
      <c r="A677" s="3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75" customHeight="1" x14ac:dyDescent="0.35">
      <c r="A678" s="3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75" customHeight="1" x14ac:dyDescent="0.35">
      <c r="A679" s="3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75" customHeight="1" x14ac:dyDescent="0.35">
      <c r="A680" s="3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75" customHeight="1" x14ac:dyDescent="0.35">
      <c r="A681" s="3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75" customHeight="1" x14ac:dyDescent="0.35">
      <c r="A682" s="3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75" customHeight="1" x14ac:dyDescent="0.35">
      <c r="A683" s="3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75" customHeight="1" x14ac:dyDescent="0.35">
      <c r="A684" s="3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75" customHeight="1" x14ac:dyDescent="0.35">
      <c r="A685" s="3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75" customHeight="1" x14ac:dyDescent="0.35">
      <c r="A686" s="3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75" customHeight="1" x14ac:dyDescent="0.35">
      <c r="A687" s="3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75" customHeight="1" x14ac:dyDescent="0.35">
      <c r="A688" s="3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75" customHeight="1" x14ac:dyDescent="0.35">
      <c r="A689" s="3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75" customHeight="1" x14ac:dyDescent="0.35">
      <c r="A690" s="3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75" customHeight="1" x14ac:dyDescent="0.35">
      <c r="A691" s="3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75" customHeight="1" x14ac:dyDescent="0.35">
      <c r="A692" s="3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75" customHeight="1" x14ac:dyDescent="0.35">
      <c r="A693" s="3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75" customHeight="1" x14ac:dyDescent="0.35">
      <c r="A694" s="3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75" customHeight="1" x14ac:dyDescent="0.35">
      <c r="A695" s="3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75" customHeight="1" x14ac:dyDescent="0.35">
      <c r="A696" s="3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75" customHeight="1" x14ac:dyDescent="0.35">
      <c r="A697" s="3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75" customHeight="1" x14ac:dyDescent="0.35">
      <c r="A698" s="3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75" customHeight="1" x14ac:dyDescent="0.35">
      <c r="A699" s="3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75" customHeight="1" x14ac:dyDescent="0.35">
      <c r="A700" s="3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75" customHeight="1" x14ac:dyDescent="0.35">
      <c r="A701" s="3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75" customHeight="1" x14ac:dyDescent="0.35">
      <c r="A702" s="3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75" customHeight="1" x14ac:dyDescent="0.35">
      <c r="A703" s="3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75" customHeight="1" x14ac:dyDescent="0.35">
      <c r="A704" s="3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75" customHeight="1" x14ac:dyDescent="0.35">
      <c r="A705" s="3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75" customHeight="1" x14ac:dyDescent="0.35">
      <c r="A706" s="3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75" customHeight="1" x14ac:dyDescent="0.35">
      <c r="A707" s="3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75" customHeight="1" x14ac:dyDescent="0.35">
      <c r="A708" s="3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75" customHeight="1" x14ac:dyDescent="0.35">
      <c r="A709" s="3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75" customHeight="1" x14ac:dyDescent="0.35">
      <c r="A710" s="3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75" customHeight="1" x14ac:dyDescent="0.35">
      <c r="A711" s="3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75" customHeight="1" x14ac:dyDescent="0.35">
      <c r="A712" s="3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75" customHeight="1" x14ac:dyDescent="0.35">
      <c r="A713" s="3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75" customHeight="1" x14ac:dyDescent="0.35">
      <c r="A714" s="3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75" customHeight="1" x14ac:dyDescent="0.35">
      <c r="A715" s="3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75" customHeight="1" x14ac:dyDescent="0.35">
      <c r="A716" s="3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75" customHeight="1" x14ac:dyDescent="0.35">
      <c r="A717" s="3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75" customHeight="1" x14ac:dyDescent="0.35">
      <c r="A718" s="3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75" customHeight="1" x14ac:dyDescent="0.35">
      <c r="A719" s="3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75" customHeight="1" x14ac:dyDescent="0.35">
      <c r="A720" s="3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75" customHeight="1" x14ac:dyDescent="0.35">
      <c r="A721" s="3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75" customHeight="1" x14ac:dyDescent="0.35">
      <c r="A722" s="3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75" customHeight="1" x14ac:dyDescent="0.35">
      <c r="A723" s="3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75" customHeight="1" x14ac:dyDescent="0.35">
      <c r="A724" s="3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75" customHeight="1" x14ac:dyDescent="0.35">
      <c r="A725" s="3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75" customHeight="1" x14ac:dyDescent="0.35">
      <c r="A726" s="3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75" customHeight="1" x14ac:dyDescent="0.35">
      <c r="A727" s="3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75" customHeight="1" x14ac:dyDescent="0.35">
      <c r="A728" s="3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75" customHeight="1" x14ac:dyDescent="0.35">
      <c r="A729" s="3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75" customHeight="1" x14ac:dyDescent="0.35">
      <c r="A730" s="3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75" customHeight="1" x14ac:dyDescent="0.35">
      <c r="A731" s="3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75" customHeight="1" x14ac:dyDescent="0.35">
      <c r="A732" s="3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75" customHeight="1" x14ac:dyDescent="0.35">
      <c r="A733" s="3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75" customHeight="1" x14ac:dyDescent="0.35">
      <c r="A734" s="3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75" customHeight="1" x14ac:dyDescent="0.35">
      <c r="A735" s="3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75" customHeight="1" x14ac:dyDescent="0.35">
      <c r="A736" s="3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75" customHeight="1" x14ac:dyDescent="0.35">
      <c r="A737" s="3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75" customHeight="1" x14ac:dyDescent="0.35">
      <c r="A738" s="3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75" customHeight="1" x14ac:dyDescent="0.35">
      <c r="A739" s="3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75" customHeight="1" x14ac:dyDescent="0.35">
      <c r="A740" s="3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75" customHeight="1" x14ac:dyDescent="0.35">
      <c r="A741" s="3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75" customHeight="1" x14ac:dyDescent="0.35">
      <c r="A742" s="3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75" customHeight="1" x14ac:dyDescent="0.35">
      <c r="A743" s="3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75" customHeight="1" x14ac:dyDescent="0.35">
      <c r="A744" s="3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75" customHeight="1" x14ac:dyDescent="0.35">
      <c r="A745" s="3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75" customHeight="1" x14ac:dyDescent="0.35">
      <c r="A746" s="3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75" customHeight="1" x14ac:dyDescent="0.35">
      <c r="A747" s="3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75" customHeight="1" x14ac:dyDescent="0.35">
      <c r="A748" s="3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75" customHeight="1" x14ac:dyDescent="0.35">
      <c r="A749" s="3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75" customHeight="1" x14ac:dyDescent="0.35">
      <c r="A750" s="3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75" customHeight="1" x14ac:dyDescent="0.35">
      <c r="A751" s="3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75" customHeight="1" x14ac:dyDescent="0.35">
      <c r="A752" s="3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75" customHeight="1" x14ac:dyDescent="0.35">
      <c r="A753" s="3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75" customHeight="1" x14ac:dyDescent="0.35">
      <c r="A754" s="3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75" customHeight="1" x14ac:dyDescent="0.35">
      <c r="A755" s="3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75" customHeight="1" x14ac:dyDescent="0.35">
      <c r="A756" s="3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75" customHeight="1" x14ac:dyDescent="0.35">
      <c r="A757" s="3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75" customHeight="1" x14ac:dyDescent="0.35">
      <c r="A758" s="3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75" customHeight="1" x14ac:dyDescent="0.35">
      <c r="A759" s="3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75" customHeight="1" x14ac:dyDescent="0.35">
      <c r="A760" s="3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75" customHeight="1" x14ac:dyDescent="0.35">
      <c r="A761" s="3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75" customHeight="1" x14ac:dyDescent="0.35">
      <c r="A762" s="3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75" customHeight="1" x14ac:dyDescent="0.35">
      <c r="A763" s="3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75" customHeight="1" x14ac:dyDescent="0.35">
      <c r="A764" s="3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75" customHeight="1" x14ac:dyDescent="0.35">
      <c r="A765" s="3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75" customHeight="1" x14ac:dyDescent="0.35">
      <c r="A766" s="3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75" customHeight="1" x14ac:dyDescent="0.35">
      <c r="A767" s="3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75" customHeight="1" x14ac:dyDescent="0.35">
      <c r="A768" s="3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75" customHeight="1" x14ac:dyDescent="0.35">
      <c r="A769" s="3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75" customHeight="1" x14ac:dyDescent="0.35">
      <c r="A770" s="3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75" customHeight="1" x14ac:dyDescent="0.35">
      <c r="A771" s="3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75" customHeight="1" x14ac:dyDescent="0.35">
      <c r="A772" s="3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75" customHeight="1" x14ac:dyDescent="0.35">
      <c r="A773" s="3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75" customHeight="1" x14ac:dyDescent="0.35">
      <c r="A774" s="3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75" customHeight="1" x14ac:dyDescent="0.35">
      <c r="A775" s="3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75" customHeight="1" x14ac:dyDescent="0.35">
      <c r="A776" s="3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75" customHeight="1" x14ac:dyDescent="0.35">
      <c r="A777" s="3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75" customHeight="1" x14ac:dyDescent="0.35">
      <c r="A778" s="3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75" customHeight="1" x14ac:dyDescent="0.35">
      <c r="A779" s="3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75" customHeight="1" x14ac:dyDescent="0.35">
      <c r="A780" s="3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75" customHeight="1" x14ac:dyDescent="0.35">
      <c r="A781" s="3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75" customHeight="1" x14ac:dyDescent="0.35">
      <c r="A782" s="3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75" customHeight="1" x14ac:dyDescent="0.35">
      <c r="A783" s="3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75" customHeight="1" x14ac:dyDescent="0.35">
      <c r="A784" s="3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75" customHeight="1" x14ac:dyDescent="0.35">
      <c r="A785" s="3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75" customHeight="1" x14ac:dyDescent="0.35">
      <c r="A786" s="3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75" customHeight="1" x14ac:dyDescent="0.35">
      <c r="A787" s="3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75" customHeight="1" x14ac:dyDescent="0.35">
      <c r="A788" s="3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75" customHeight="1" x14ac:dyDescent="0.35">
      <c r="A789" s="3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75" customHeight="1" x14ac:dyDescent="0.35">
      <c r="A790" s="3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75" customHeight="1" x14ac:dyDescent="0.35">
      <c r="A791" s="3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75" customHeight="1" x14ac:dyDescent="0.35">
      <c r="A792" s="3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75" customHeight="1" x14ac:dyDescent="0.35">
      <c r="A793" s="3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75" customHeight="1" x14ac:dyDescent="0.35">
      <c r="A794" s="3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75" customHeight="1" x14ac:dyDescent="0.35">
      <c r="A795" s="3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75" customHeight="1" x14ac:dyDescent="0.35">
      <c r="A796" s="3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75" customHeight="1" x14ac:dyDescent="0.35">
      <c r="A797" s="3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75" customHeight="1" x14ac:dyDescent="0.35">
      <c r="A798" s="3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75" customHeight="1" x14ac:dyDescent="0.35">
      <c r="A799" s="3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75" customHeight="1" x14ac:dyDescent="0.35">
      <c r="A800" s="3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75" customHeight="1" x14ac:dyDescent="0.35">
      <c r="A801" s="3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75" customHeight="1" x14ac:dyDescent="0.35">
      <c r="A802" s="3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75" customHeight="1" x14ac:dyDescent="0.35">
      <c r="A803" s="3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75" customHeight="1" x14ac:dyDescent="0.35">
      <c r="A804" s="3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75" customHeight="1" x14ac:dyDescent="0.35">
      <c r="A805" s="3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75" customHeight="1" x14ac:dyDescent="0.35">
      <c r="A806" s="3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75" customHeight="1" x14ac:dyDescent="0.35">
      <c r="A807" s="3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75" customHeight="1" x14ac:dyDescent="0.35">
      <c r="A808" s="3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75" customHeight="1" x14ac:dyDescent="0.35">
      <c r="A809" s="3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75" customHeight="1" x14ac:dyDescent="0.35">
      <c r="A810" s="3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75" customHeight="1" x14ac:dyDescent="0.35">
      <c r="A811" s="3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75" customHeight="1" x14ac:dyDescent="0.35">
      <c r="A812" s="3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75" customHeight="1" x14ac:dyDescent="0.35">
      <c r="A813" s="3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75" customHeight="1" x14ac:dyDescent="0.35">
      <c r="A814" s="3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75" customHeight="1" x14ac:dyDescent="0.35">
      <c r="A815" s="3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75" customHeight="1" x14ac:dyDescent="0.35">
      <c r="A816" s="3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75" customHeight="1" x14ac:dyDescent="0.35">
      <c r="A817" s="3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75" customHeight="1" x14ac:dyDescent="0.35">
      <c r="A818" s="3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75" customHeight="1" x14ac:dyDescent="0.35">
      <c r="A819" s="3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75" customHeight="1" x14ac:dyDescent="0.35">
      <c r="A820" s="3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75" customHeight="1" x14ac:dyDescent="0.35">
      <c r="A821" s="3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75" customHeight="1" x14ac:dyDescent="0.35">
      <c r="A822" s="3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75" customHeight="1" x14ac:dyDescent="0.35">
      <c r="A823" s="3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75" customHeight="1" x14ac:dyDescent="0.35">
      <c r="A824" s="3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75" customHeight="1" x14ac:dyDescent="0.35">
      <c r="A825" s="3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75" customHeight="1" x14ac:dyDescent="0.35">
      <c r="A826" s="3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75" customHeight="1" x14ac:dyDescent="0.35">
      <c r="A827" s="3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75" customHeight="1" x14ac:dyDescent="0.35">
      <c r="A828" s="3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75" customHeight="1" x14ac:dyDescent="0.35">
      <c r="A829" s="3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75" customHeight="1" x14ac:dyDescent="0.35">
      <c r="A830" s="3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75" customHeight="1" x14ac:dyDescent="0.35">
      <c r="A831" s="3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75" customHeight="1" x14ac:dyDescent="0.35">
      <c r="A832" s="3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75" customHeight="1" x14ac:dyDescent="0.35">
      <c r="A833" s="3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75" customHeight="1" x14ac:dyDescent="0.35">
      <c r="A834" s="3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75" customHeight="1" x14ac:dyDescent="0.35">
      <c r="A835" s="3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75" customHeight="1" x14ac:dyDescent="0.35">
      <c r="A836" s="3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75" customHeight="1" x14ac:dyDescent="0.35">
      <c r="A837" s="3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75" customHeight="1" x14ac:dyDescent="0.35">
      <c r="A838" s="3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75" customHeight="1" x14ac:dyDescent="0.35">
      <c r="A839" s="3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75" customHeight="1" x14ac:dyDescent="0.35">
      <c r="A840" s="3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75" customHeight="1" x14ac:dyDescent="0.35">
      <c r="A841" s="3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75" customHeight="1" x14ac:dyDescent="0.35">
      <c r="A842" s="3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75" customHeight="1" x14ac:dyDescent="0.35">
      <c r="A843" s="3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75" customHeight="1" x14ac:dyDescent="0.35">
      <c r="A844" s="3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75" customHeight="1" x14ac:dyDescent="0.35">
      <c r="A845" s="3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75" customHeight="1" x14ac:dyDescent="0.35">
      <c r="A846" s="3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75" customHeight="1" x14ac:dyDescent="0.35">
      <c r="A847" s="3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75" customHeight="1" x14ac:dyDescent="0.35">
      <c r="A848" s="3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75" customHeight="1" x14ac:dyDescent="0.35">
      <c r="A849" s="3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75" customHeight="1" x14ac:dyDescent="0.35">
      <c r="A850" s="3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75" customHeight="1" x14ac:dyDescent="0.35">
      <c r="A851" s="3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75" customHeight="1" x14ac:dyDescent="0.35">
      <c r="A852" s="3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75" customHeight="1" x14ac:dyDescent="0.35">
      <c r="A853" s="3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75" customHeight="1" x14ac:dyDescent="0.35">
      <c r="A854" s="3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75" customHeight="1" x14ac:dyDescent="0.35">
      <c r="A855" s="3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75" customHeight="1" x14ac:dyDescent="0.35">
      <c r="A856" s="3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75" customHeight="1" x14ac:dyDescent="0.35">
      <c r="A857" s="3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75" customHeight="1" x14ac:dyDescent="0.35">
      <c r="A858" s="3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75" customHeight="1" x14ac:dyDescent="0.35">
      <c r="A859" s="3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75" customHeight="1" x14ac:dyDescent="0.35">
      <c r="A860" s="3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75" customHeight="1" x14ac:dyDescent="0.35">
      <c r="A861" s="3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75" customHeight="1" x14ac:dyDescent="0.35">
      <c r="A862" s="3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75" customHeight="1" x14ac:dyDescent="0.35">
      <c r="A863" s="3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75" customHeight="1" x14ac:dyDescent="0.35">
      <c r="A864" s="3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75" customHeight="1" x14ac:dyDescent="0.35">
      <c r="A865" s="3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75" customHeight="1" x14ac:dyDescent="0.35">
      <c r="A866" s="3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75" customHeight="1" x14ac:dyDescent="0.35">
      <c r="A867" s="3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75" customHeight="1" x14ac:dyDescent="0.35">
      <c r="A868" s="3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75" customHeight="1" x14ac:dyDescent="0.35">
      <c r="A869" s="3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75" customHeight="1" x14ac:dyDescent="0.35">
      <c r="A870" s="3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75" customHeight="1" x14ac:dyDescent="0.35">
      <c r="A871" s="3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75" customHeight="1" x14ac:dyDescent="0.35">
      <c r="A872" s="3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75" customHeight="1" x14ac:dyDescent="0.35">
      <c r="A873" s="3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75" customHeight="1" x14ac:dyDescent="0.35">
      <c r="A874" s="3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75" customHeight="1" x14ac:dyDescent="0.35">
      <c r="A875" s="3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75" customHeight="1" x14ac:dyDescent="0.35">
      <c r="A876" s="3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75" customHeight="1" x14ac:dyDescent="0.35">
      <c r="A877" s="3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75" customHeight="1" x14ac:dyDescent="0.35">
      <c r="A878" s="3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75" customHeight="1" x14ac:dyDescent="0.35">
      <c r="A879" s="3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75" customHeight="1" x14ac:dyDescent="0.35">
      <c r="A880" s="3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75" customHeight="1" x14ac:dyDescent="0.35">
      <c r="A881" s="3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75" customHeight="1" x14ac:dyDescent="0.35">
      <c r="A882" s="3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75" customHeight="1" x14ac:dyDescent="0.35">
      <c r="A883" s="3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75" customHeight="1" x14ac:dyDescent="0.35">
      <c r="A884" s="3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75" customHeight="1" x14ac:dyDescent="0.35">
      <c r="A885" s="3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75" customHeight="1" x14ac:dyDescent="0.35">
      <c r="A886" s="3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75" customHeight="1" x14ac:dyDescent="0.35">
      <c r="A887" s="3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75" customHeight="1" x14ac:dyDescent="0.35">
      <c r="A888" s="3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75" customHeight="1" x14ac:dyDescent="0.35">
      <c r="A889" s="3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75" customHeight="1" x14ac:dyDescent="0.35">
      <c r="A890" s="3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75" customHeight="1" x14ac:dyDescent="0.35">
      <c r="A891" s="3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75" customHeight="1" x14ac:dyDescent="0.35">
      <c r="A892" s="3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75" customHeight="1" x14ac:dyDescent="0.35">
      <c r="A893" s="3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75" customHeight="1" x14ac:dyDescent="0.35">
      <c r="A894" s="3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75" customHeight="1" x14ac:dyDescent="0.35">
      <c r="A895" s="3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75" customHeight="1" x14ac:dyDescent="0.35">
      <c r="A896" s="3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75" customHeight="1" x14ac:dyDescent="0.35">
      <c r="A897" s="3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75" customHeight="1" x14ac:dyDescent="0.35">
      <c r="A898" s="3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75" customHeight="1" x14ac:dyDescent="0.35">
      <c r="A899" s="3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75" customHeight="1" x14ac:dyDescent="0.35">
      <c r="A900" s="3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75" customHeight="1" x14ac:dyDescent="0.35">
      <c r="A901" s="3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75" customHeight="1" x14ac:dyDescent="0.35">
      <c r="A902" s="3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75" customHeight="1" x14ac:dyDescent="0.35">
      <c r="A903" s="3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75" customHeight="1" x14ac:dyDescent="0.35">
      <c r="A904" s="3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75" customHeight="1" x14ac:dyDescent="0.35">
      <c r="A905" s="3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75" customHeight="1" x14ac:dyDescent="0.35">
      <c r="A906" s="3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75" customHeight="1" x14ac:dyDescent="0.35">
      <c r="A907" s="3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75" customHeight="1" x14ac:dyDescent="0.35">
      <c r="A908" s="3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75" customHeight="1" x14ac:dyDescent="0.35">
      <c r="A909" s="3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75" customHeight="1" x14ac:dyDescent="0.35">
      <c r="A910" s="3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75" customHeight="1" x14ac:dyDescent="0.35">
      <c r="A911" s="3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75" customHeight="1" x14ac:dyDescent="0.35">
      <c r="A912" s="3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75" customHeight="1" x14ac:dyDescent="0.35">
      <c r="A913" s="3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75" customHeight="1" x14ac:dyDescent="0.35">
      <c r="A914" s="3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75" customHeight="1" x14ac:dyDescent="0.35">
      <c r="A915" s="3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75" customHeight="1" x14ac:dyDescent="0.35">
      <c r="A916" s="3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75" customHeight="1" x14ac:dyDescent="0.35">
      <c r="A917" s="3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75" customHeight="1" x14ac:dyDescent="0.35">
      <c r="A918" s="3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75" customHeight="1" x14ac:dyDescent="0.35">
      <c r="A919" s="3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75" customHeight="1" x14ac:dyDescent="0.35">
      <c r="A920" s="3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75" customHeight="1" x14ac:dyDescent="0.35">
      <c r="A921" s="3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75" customHeight="1" x14ac:dyDescent="0.35">
      <c r="A922" s="3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75" customHeight="1" x14ac:dyDescent="0.35">
      <c r="A923" s="3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75" customHeight="1" x14ac:dyDescent="0.35">
      <c r="A924" s="3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75" customHeight="1" x14ac:dyDescent="0.35">
      <c r="A925" s="3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75" customHeight="1" x14ac:dyDescent="0.35">
      <c r="A926" s="3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75" customHeight="1" x14ac:dyDescent="0.35">
      <c r="A927" s="3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75" customHeight="1" x14ac:dyDescent="0.35">
      <c r="A928" s="3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75" customHeight="1" x14ac:dyDescent="0.35">
      <c r="A929" s="3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75" customHeight="1" x14ac:dyDescent="0.35">
      <c r="A930" s="3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75" customHeight="1" x14ac:dyDescent="0.35">
      <c r="A931" s="3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75" customHeight="1" x14ac:dyDescent="0.35">
      <c r="A932" s="3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75" customHeight="1" x14ac:dyDescent="0.35">
      <c r="A933" s="3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75" customHeight="1" x14ac:dyDescent="0.35">
      <c r="A934" s="3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75" customHeight="1" x14ac:dyDescent="0.35">
      <c r="A935" s="3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75" customHeight="1" x14ac:dyDescent="0.35">
      <c r="A936" s="3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75" customHeight="1" x14ac:dyDescent="0.35">
      <c r="A937" s="3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75" customHeight="1" x14ac:dyDescent="0.35">
      <c r="A938" s="3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75" customHeight="1" x14ac:dyDescent="0.35">
      <c r="A939" s="3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75" customHeight="1" x14ac:dyDescent="0.35">
      <c r="A940" s="3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75" customHeight="1" x14ac:dyDescent="0.35">
      <c r="A941" s="3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75" customHeight="1" x14ac:dyDescent="0.35">
      <c r="A942" s="3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75" customHeight="1" x14ac:dyDescent="0.35">
      <c r="A943" s="3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75" customHeight="1" x14ac:dyDescent="0.35">
      <c r="A944" s="3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75" customHeight="1" x14ac:dyDescent="0.35">
      <c r="A945" s="3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75" customHeight="1" x14ac:dyDescent="0.35">
      <c r="A946" s="3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75" customHeight="1" x14ac:dyDescent="0.35">
      <c r="A947" s="3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75" customHeight="1" x14ac:dyDescent="0.35">
      <c r="A948" s="3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75" customHeight="1" x14ac:dyDescent="0.35">
      <c r="A949" s="3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75" customHeight="1" x14ac:dyDescent="0.35">
      <c r="A950" s="3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75" customHeight="1" x14ac:dyDescent="0.35">
      <c r="A951" s="3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75" customHeight="1" x14ac:dyDescent="0.35">
      <c r="A952" s="3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75" customHeight="1" x14ac:dyDescent="0.35">
      <c r="A953" s="3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75" customHeight="1" x14ac:dyDescent="0.35">
      <c r="A954" s="3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75" customHeight="1" x14ac:dyDescent="0.35">
      <c r="A955" s="3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75" customHeight="1" x14ac:dyDescent="0.35">
      <c r="A956" s="3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75" customHeight="1" x14ac:dyDescent="0.35">
      <c r="A957" s="3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75" customHeight="1" x14ac:dyDescent="0.35">
      <c r="A958" s="3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75" customHeight="1" x14ac:dyDescent="0.35">
      <c r="A959" s="3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75" customHeight="1" x14ac:dyDescent="0.35">
      <c r="A960" s="3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75" customHeight="1" x14ac:dyDescent="0.35">
      <c r="A961" s="3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75" customHeight="1" x14ac:dyDescent="0.35">
      <c r="A962" s="3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75" customHeight="1" x14ac:dyDescent="0.35">
      <c r="A963" s="3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75" customHeight="1" x14ac:dyDescent="0.35">
      <c r="A964" s="3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75" customHeight="1" x14ac:dyDescent="0.35">
      <c r="A965" s="3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75" customHeight="1" x14ac:dyDescent="0.35">
      <c r="A966" s="3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75" customHeight="1" x14ac:dyDescent="0.35">
      <c r="A967" s="3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75" customHeight="1" x14ac:dyDescent="0.35">
      <c r="A968" s="3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75" customHeight="1" x14ac:dyDescent="0.35">
      <c r="A969" s="3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75" customHeight="1" x14ac:dyDescent="0.35">
      <c r="A970" s="3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75" customHeight="1" x14ac:dyDescent="0.35">
      <c r="A971" s="3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75" customHeight="1" x14ac:dyDescent="0.35">
      <c r="A972" s="3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75" customHeight="1" x14ac:dyDescent="0.35">
      <c r="A973" s="3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75" customHeight="1" x14ac:dyDescent="0.35">
      <c r="A974" s="3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75" customHeight="1" x14ac:dyDescent="0.35">
      <c r="A975" s="3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75" customHeight="1" x14ac:dyDescent="0.35">
      <c r="A976" s="3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75" customHeight="1" x14ac:dyDescent="0.35">
      <c r="A977" s="3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75" customHeight="1" x14ac:dyDescent="0.35">
      <c r="A978" s="3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75" customHeight="1" x14ac:dyDescent="0.35">
      <c r="A979" s="3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75" customHeight="1" x14ac:dyDescent="0.35">
      <c r="A980" s="3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75" customHeight="1" x14ac:dyDescent="0.35">
      <c r="A981" s="3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75" customHeight="1" x14ac:dyDescent="0.35">
      <c r="A982" s="3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75" customHeight="1" x14ac:dyDescent="0.35">
      <c r="A983" s="3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75" customHeight="1" x14ac:dyDescent="0.35">
      <c r="A984" s="3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75" customHeight="1" x14ac:dyDescent="0.35">
      <c r="A985" s="3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75" customHeight="1" x14ac:dyDescent="0.35">
      <c r="A986" s="3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75" customHeight="1" x14ac:dyDescent="0.35">
      <c r="A987" s="3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75" customHeight="1" x14ac:dyDescent="0.35">
      <c r="A988" s="3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75" customHeight="1" x14ac:dyDescent="0.35">
      <c r="A989" s="3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75" customHeight="1" x14ac:dyDescent="0.35">
      <c r="A990" s="3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75" customHeight="1" x14ac:dyDescent="0.35">
      <c r="A991" s="3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75" customHeight="1" x14ac:dyDescent="0.35">
      <c r="A992" s="3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75" customHeight="1" x14ac:dyDescent="0.35">
      <c r="A993" s="3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75" customHeight="1" x14ac:dyDescent="0.35">
      <c r="A994" s="3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75" customHeight="1" x14ac:dyDescent="0.35">
      <c r="A995" s="3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75" customHeight="1" x14ac:dyDescent="0.35">
      <c r="A996" s="3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75" customHeight="1" x14ac:dyDescent="0.35">
      <c r="A997" s="3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75" customHeight="1" x14ac:dyDescent="0.35">
      <c r="A998" s="3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75" customHeight="1" x14ac:dyDescent="0.35">
      <c r="A999" s="3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75" customHeight="1" x14ac:dyDescent="0.35">
      <c r="A1000" s="3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2.75" customHeight="1" x14ac:dyDescent="0.35">
      <c r="A1001" s="3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2.75" customHeight="1" x14ac:dyDescent="0.35">
      <c r="A1002" s="3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</sheetData>
  <sheetProtection algorithmName="SHA-512" hashValue="362+g3g60FFi/8KeAUUmxXRzcjds1lRnVADbQ55yh2B36cKDquIV9FDwWVRNNQ4DTThaL7S5wv1//x9Nf7cFtA==" saltValue="ZVr7dGjqJrr8+RuifM51Fg==" spinCount="100000" sheet="1" objects="1" scenarios="1"/>
  <mergeCells count="1">
    <mergeCell ref="D1:E1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Marketing Budget</vt:lpstr>
      <vt:lpstr>Sales Budget</vt:lpstr>
      <vt:lpstr>Operating Budget</vt:lpstr>
      <vt:lpstr>Cash Flow Budget</vt:lpstr>
      <vt:lpstr>Loan Amortization</vt:lpstr>
      <vt:lpstr>Income statement</vt:lpstr>
      <vt:lpstr>Breakeven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Moreira;Rosalie Harms</dc:creator>
  <cp:keywords/>
  <dc:description/>
  <cp:lastModifiedBy>Rosalie Harms</cp:lastModifiedBy>
  <cp:revision/>
  <dcterms:created xsi:type="dcterms:W3CDTF">2021-02-14T17:36:53Z</dcterms:created>
  <dcterms:modified xsi:type="dcterms:W3CDTF">2022-05-12T00:05:28Z</dcterms:modified>
  <cp:category/>
  <cp:contentStatus/>
</cp:coreProperties>
</file>